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HG" sheetId="1" r:id="rId1"/>
    <sheet name="PET-CT" sheetId="2" r:id="rId2"/>
    <sheet name="Sheet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T12" i="2"/>
  <c r="N12"/>
  <c r="K12"/>
  <c r="J12"/>
  <c r="I12"/>
  <c r="G12"/>
  <c r="F12"/>
  <c r="E12"/>
  <c r="S11"/>
  <c r="R11"/>
  <c r="R12" s="1"/>
  <c r="P11"/>
  <c r="O11"/>
  <c r="L11"/>
  <c r="H11"/>
  <c r="M11" s="1"/>
  <c r="S10"/>
  <c r="S12" s="1"/>
  <c r="R10"/>
  <c r="P10"/>
  <c r="P12" s="1"/>
  <c r="O10"/>
  <c r="O12" s="1"/>
  <c r="L10"/>
  <c r="H10"/>
  <c r="H12" s="1"/>
  <c r="S36" i="1"/>
  <c r="M36"/>
  <c r="J36"/>
  <c r="I36"/>
  <c r="H36"/>
  <c r="F36"/>
  <c r="E36"/>
  <c r="D36"/>
  <c r="R35"/>
  <c r="Q35"/>
  <c r="T35" s="1"/>
  <c r="O35"/>
  <c r="N35"/>
  <c r="P35" s="1"/>
  <c r="K35"/>
  <c r="G35"/>
  <c r="R34"/>
  <c r="Q34"/>
  <c r="T34" s="1"/>
  <c r="O34"/>
  <c r="N34"/>
  <c r="K34"/>
  <c r="G34"/>
  <c r="L34" s="1"/>
  <c r="R33"/>
  <c r="T33" s="1"/>
  <c r="Q33"/>
  <c r="O33"/>
  <c r="N33"/>
  <c r="P33" s="1"/>
  <c r="U33" s="1"/>
  <c r="K33"/>
  <c r="G33"/>
  <c r="L33" s="1"/>
  <c r="R32"/>
  <c r="T32" s="1"/>
  <c r="Q32"/>
  <c r="O32"/>
  <c r="N32"/>
  <c r="K32"/>
  <c r="G32"/>
  <c r="R31"/>
  <c r="Q31"/>
  <c r="O31"/>
  <c r="N31"/>
  <c r="K31"/>
  <c r="L31" s="1"/>
  <c r="G31"/>
  <c r="R30"/>
  <c r="Q30"/>
  <c r="O30"/>
  <c r="P30" s="1"/>
  <c r="N30"/>
  <c r="K30"/>
  <c r="G30"/>
  <c r="L30" s="1"/>
  <c r="R29"/>
  <c r="Q29"/>
  <c r="N29"/>
  <c r="P29" s="1"/>
  <c r="K29"/>
  <c r="G29"/>
  <c r="L29" s="1"/>
  <c r="R28"/>
  <c r="Q28"/>
  <c r="T28" s="1"/>
  <c r="O28"/>
  <c r="N28"/>
  <c r="P28" s="1"/>
  <c r="K28"/>
  <c r="G28"/>
  <c r="R27"/>
  <c r="Q27"/>
  <c r="T27" s="1"/>
  <c r="O27"/>
  <c r="N27"/>
  <c r="K27"/>
  <c r="L27" s="1"/>
  <c r="G27"/>
  <c r="R26"/>
  <c r="T26" s="1"/>
  <c r="Q26"/>
  <c r="O26"/>
  <c r="N26"/>
  <c r="P26" s="1"/>
  <c r="K26"/>
  <c r="G26"/>
  <c r="L26" s="1"/>
  <c r="R25"/>
  <c r="Q25"/>
  <c r="T25" s="1"/>
  <c r="O25"/>
  <c r="N25"/>
  <c r="K25"/>
  <c r="G25"/>
  <c r="R24"/>
  <c r="Q24"/>
  <c r="O24"/>
  <c r="N24"/>
  <c r="K24"/>
  <c r="L24" s="1"/>
  <c r="G24"/>
  <c r="R23"/>
  <c r="Q23"/>
  <c r="O23"/>
  <c r="P23" s="1"/>
  <c r="N23"/>
  <c r="L23"/>
  <c r="K23"/>
  <c r="G23"/>
  <c r="R22"/>
  <c r="Q22"/>
  <c r="O22"/>
  <c r="P22" s="1"/>
  <c r="N22"/>
  <c r="K22"/>
  <c r="G22"/>
  <c r="R21"/>
  <c r="Q21"/>
  <c r="T21" s="1"/>
  <c r="O21"/>
  <c r="N21"/>
  <c r="P21" s="1"/>
  <c r="K21"/>
  <c r="G21"/>
  <c r="L21" s="1"/>
  <c r="R20"/>
  <c r="Q20"/>
  <c r="T20" s="1"/>
  <c r="O20"/>
  <c r="N20"/>
  <c r="P20" s="1"/>
  <c r="U20" s="1"/>
  <c r="K20"/>
  <c r="G20"/>
  <c r="R19"/>
  <c r="Q19"/>
  <c r="T19" s="1"/>
  <c r="O19"/>
  <c r="N19"/>
  <c r="K19"/>
  <c r="G19"/>
  <c r="L19" s="1"/>
  <c r="R18"/>
  <c r="T18" s="1"/>
  <c r="Q18"/>
  <c r="P18"/>
  <c r="U18" s="1"/>
  <c r="O18"/>
  <c r="N18"/>
  <c r="K18"/>
  <c r="G18"/>
  <c r="L18" s="1"/>
  <c r="V18" s="1"/>
  <c r="R17"/>
  <c r="T17" s="1"/>
  <c r="Q17"/>
  <c r="O17"/>
  <c r="N17"/>
  <c r="K17"/>
  <c r="G17"/>
  <c r="R16"/>
  <c r="Q16"/>
  <c r="O16"/>
  <c r="N16"/>
  <c r="K16"/>
  <c r="L16" s="1"/>
  <c r="G16"/>
  <c r="R15"/>
  <c r="Q15"/>
  <c r="O15"/>
  <c r="P15" s="1"/>
  <c r="N15"/>
  <c r="K15"/>
  <c r="G15"/>
  <c r="L15" s="1"/>
  <c r="R14"/>
  <c r="Q14"/>
  <c r="O14"/>
  <c r="N14"/>
  <c r="P14" s="1"/>
  <c r="K14"/>
  <c r="G14"/>
  <c r="T13"/>
  <c r="R13"/>
  <c r="Q13"/>
  <c r="O13"/>
  <c r="N13"/>
  <c r="P13" s="1"/>
  <c r="U13" s="1"/>
  <c r="K13"/>
  <c r="G13"/>
  <c r="L13" s="1"/>
  <c r="R12"/>
  <c r="Q12"/>
  <c r="T12" s="1"/>
  <c r="O12"/>
  <c r="N12"/>
  <c r="P12" s="1"/>
  <c r="K12"/>
  <c r="G12"/>
  <c r="R11"/>
  <c r="Q11"/>
  <c r="T11" s="1"/>
  <c r="O11"/>
  <c r="N11"/>
  <c r="K11"/>
  <c r="G11"/>
  <c r="L11" s="1"/>
  <c r="R10"/>
  <c r="R36" s="1"/>
  <c r="Q10"/>
  <c r="O10"/>
  <c r="N10"/>
  <c r="N36" s="1"/>
  <c r="K10"/>
  <c r="G10"/>
  <c r="L10" s="1"/>
  <c r="Q11" i="2" l="1"/>
  <c r="M10"/>
  <c r="M12" s="1"/>
  <c r="U10"/>
  <c r="Q10"/>
  <c r="Q12" s="1"/>
  <c r="L12"/>
  <c r="U11"/>
  <c r="U12" s="1"/>
  <c r="U30" i="1"/>
  <c r="V33"/>
  <c r="U35"/>
  <c r="K36"/>
  <c r="Q36"/>
  <c r="T14"/>
  <c r="T16"/>
  <c r="P17"/>
  <c r="U17" s="1"/>
  <c r="P19"/>
  <c r="U19" s="1"/>
  <c r="V19" s="1"/>
  <c r="L20"/>
  <c r="V20" s="1"/>
  <c r="L22"/>
  <c r="T23"/>
  <c r="P24"/>
  <c r="U24" s="1"/>
  <c r="L25"/>
  <c r="V25" s="1"/>
  <c r="T29"/>
  <c r="T31"/>
  <c r="P32"/>
  <c r="U32" s="1"/>
  <c r="V32" s="1"/>
  <c r="P34"/>
  <c r="L35"/>
  <c r="P10"/>
  <c r="U21"/>
  <c r="V21" s="1"/>
  <c r="O36"/>
  <c r="P11"/>
  <c r="L12"/>
  <c r="L14"/>
  <c r="V14" s="1"/>
  <c r="T15"/>
  <c r="U15" s="1"/>
  <c r="V15" s="1"/>
  <c r="P16"/>
  <c r="L17"/>
  <c r="T22"/>
  <c r="U22" s="1"/>
  <c r="T24"/>
  <c r="P25"/>
  <c r="U25" s="1"/>
  <c r="P27"/>
  <c r="L28"/>
  <c r="T30"/>
  <c r="P31"/>
  <c r="L32"/>
  <c r="L36"/>
  <c r="U34"/>
  <c r="V34" s="1"/>
  <c r="V35"/>
  <c r="U12"/>
  <c r="V12" s="1"/>
  <c r="V13"/>
  <c r="U23"/>
  <c r="V23" s="1"/>
  <c r="V24"/>
  <c r="V26"/>
  <c r="U26"/>
  <c r="U28"/>
  <c r="V30"/>
  <c r="U11"/>
  <c r="V11" s="1"/>
  <c r="U14"/>
  <c r="U16"/>
  <c r="V16" s="1"/>
  <c r="V17"/>
  <c r="U27"/>
  <c r="V27" s="1"/>
  <c r="U29"/>
  <c r="V29" s="1"/>
  <c r="U31"/>
  <c r="V31" s="1"/>
  <c r="P36"/>
  <c r="T10"/>
  <c r="G36"/>
  <c r="V10" i="2" l="1"/>
  <c r="V12" s="1"/>
  <c r="V11"/>
  <c r="W11" s="1"/>
  <c r="T36" i="1"/>
  <c r="V22"/>
  <c r="V28"/>
  <c r="U10"/>
  <c r="V10" s="1"/>
  <c r="V36" s="1"/>
  <c r="W10" i="2" l="1"/>
  <c r="W12" s="1"/>
  <c r="U36" i="1"/>
</calcChain>
</file>

<file path=xl/sharedStrings.xml><?xml version="1.0" encoding="utf-8"?>
<sst xmlns="http://schemas.openxmlformats.org/spreadsheetml/2006/main" count="112" uniqueCount="94">
  <si>
    <t>HEMOGLOBINA GLICOZILATA</t>
  </si>
  <si>
    <t xml:space="preserve">21.10.2020 - valori contract hemoglobina glicozilata dupa alocare suplim </t>
  </si>
  <si>
    <t>13.04.2020 - reziliere contract HG0044/2017</t>
  </si>
  <si>
    <t>14.04.2020- reziliere contract HG0009/2017</t>
  </si>
  <si>
    <t>08.07.2020 - încetare contract HG0022/2017</t>
  </si>
  <si>
    <t>Nr.crt.</t>
  </si>
  <si>
    <t>CONTR. HG.</t>
  </si>
  <si>
    <t>DEN.FURNIZOR</t>
  </si>
  <si>
    <t>IANUARIE 2020</t>
  </si>
  <si>
    <t>FEBRUARIE 2020</t>
  </si>
  <si>
    <t>MARTIE 2020</t>
  </si>
  <si>
    <t>TOTAL TRIM I 2020</t>
  </si>
  <si>
    <t>APRILIE 2020</t>
  </si>
  <si>
    <t>MAI 2020</t>
  </si>
  <si>
    <t>IUNIE 2020</t>
  </si>
  <si>
    <t>TOTAL TRIM II 2020</t>
  </si>
  <si>
    <t>TOTAL SEM. I 2020</t>
  </si>
  <si>
    <t>IULIE 2020</t>
  </si>
  <si>
    <t>AUGUST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</si>
  <si>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</si>
  <si>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</si>
  <si>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</si>
  <si>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</si>
  <si>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</si>
  <si>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</si>
  <si>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 II 2020</t>
  </si>
  <si>
    <t>TOTAL AN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</si>
  <si>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</si>
  <si>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</si>
  <si>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</si>
  <si>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</si>
  <si>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</si>
  <si>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</si>
  <si>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</si>
  <si>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</si>
  <si>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</si>
  <si>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</si>
  <si>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</si>
  <si>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</si>
  <si>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</si>
  <si>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</si>
  <si>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</si>
  <si>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</si>
  <si>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</si>
  <si>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</si>
  <si>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</si>
  <si>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</si>
  <si>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</si>
  <si>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</si>
  <si>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</si>
  <si>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</si>
  <si>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</si>
  <si>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</si>
  <si>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</si>
  <si>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</si>
  <si>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</si>
  <si>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</si>
  <si>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</si>
  <si>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</si>
  <si>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</si>
  <si>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</si>
  <si>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</si>
  <si>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</si>
  <si>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</si>
  <si>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</si>
  <si>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</si>
  <si>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</si>
  <si>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</si>
  <si>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</si>
  <si>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</si>
  <si>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</si>
  <si>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</si>
  <si>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</si>
  <si>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</si>
  <si>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</si>
  <si>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</si>
  <si>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</si>
  <si>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</si>
  <si>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</si>
  <si>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TOTAL</t>
  </si>
  <si>
    <t>SUBPROGRAMUL DE MONITORIZARE ACTIVA A TERAPIILOR SPECIFICE ONCOLOGICE</t>
  </si>
  <si>
    <t xml:space="preserve">21.10.2020 - valori contract  PET-CT dupa alocare suplimentare </t>
  </si>
  <si>
    <t>NR. CRT</t>
  </si>
  <si>
    <t xml:space="preserve">NR. CONTR </t>
  </si>
  <si>
    <t>TIP</t>
  </si>
  <si>
    <t>DENUMIRE FURNIZOR</t>
  </si>
  <si>
    <t xml:space="preserve"> FEBRUARIE 2020</t>
  </si>
  <si>
    <t>TOTAL SEM I 2020</t>
  </si>
  <si>
    <t>TOTAL SEM II 2020</t>
  </si>
  <si>
    <t>PP1</t>
  </si>
  <si>
    <t>PET</t>
  </si>
  <si>
    <t>SC AFFIDEA ROMÂNIA SRL</t>
  </si>
  <si>
    <t>PP2</t>
  </si>
  <si>
    <t>SC MNT HEALTHCARE EUROPE SRL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</si>
</sst>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 indent="1"/>
    </xf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43" fontId="6" fillId="2" borderId="1" xfId="1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43" fontId="6" fillId="3" borderId="1" xfId="1" applyFont="1" applyFill="1" applyBorder="1" applyAlignment="1">
      <alignment horizontal="center"/>
    </xf>
    <xf numFmtId="43" fontId="6" fillId="3" borderId="1" xfId="1" applyFont="1" applyFill="1" applyBorder="1"/>
    <xf numFmtId="0" fontId="6" fillId="2" borderId="1" xfId="0" applyFont="1" applyFill="1" applyBorder="1" applyAlignment="1">
      <alignment horizontal="center" wrapText="1"/>
    </xf>
    <xf numFmtId="43" fontId="6" fillId="2" borderId="1" xfId="4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3" fontId="6" fillId="0" borderId="1" xfId="1" applyFont="1" applyBorder="1" applyAlignment="1">
      <alignment horizontal="center" wrapText="1"/>
    </xf>
    <xf numFmtId="0" fontId="6" fillId="3" borderId="1" xfId="2" applyFont="1" applyFill="1" applyBorder="1" applyAlignment="1">
      <alignment horizontal="left" wrapText="1"/>
    </xf>
    <xf numFmtId="0" fontId="2" fillId="2" borderId="0" xfId="0" applyFont="1" applyFill="1"/>
    <xf numFmtId="0" fontId="6" fillId="2" borderId="1" xfId="0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43" fontId="6" fillId="2" borderId="0" xfId="6" applyFont="1" applyFill="1" applyBorder="1" applyAlignment="1"/>
    <xf numFmtId="43" fontId="6" fillId="2" borderId="0" xfId="0" applyNumberFormat="1" applyFont="1" applyFill="1" applyBorder="1"/>
    <xf numFmtId="0" fontId="6" fillId="2" borderId="0" xfId="0" applyFont="1" applyFill="1"/>
    <xf numFmtId="0" fontId="6" fillId="0" borderId="1" xfId="2" applyFont="1" applyFill="1" applyBorder="1" applyAlignment="1">
      <alignment horizontal="left" wrapText="1"/>
    </xf>
    <xf numFmtId="43" fontId="2" fillId="2" borderId="0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0" applyNumberFormat="1" applyFont="1" applyFill="1" applyBorder="1" applyAlignment="1">
      <alignment horizontal="left" indent="1"/>
    </xf>
    <xf numFmtId="43" fontId="2" fillId="0" borderId="0" xfId="0" applyNumberFormat="1" applyFont="1" applyFill="1" applyAlignment="1">
      <alignment horizontal="left" indent="1"/>
    </xf>
    <xf numFmtId="0" fontId="3" fillId="2" borderId="0" xfId="7" applyFont="1" applyFill="1"/>
    <xf numFmtId="0" fontId="6" fillId="2" borderId="0" xfId="7" applyFont="1" applyFill="1"/>
    <xf numFmtId="14" fontId="6" fillId="2" borderId="0" xfId="2" applyNumberFormat="1" applyFont="1" applyFill="1" applyBorder="1" applyAlignment="1">
      <alignment horizontal="left"/>
    </xf>
    <xf numFmtId="14" fontId="6" fillId="2" borderId="0" xfId="7" applyNumberFormat="1" applyFont="1" applyFill="1"/>
    <xf numFmtId="0" fontId="3" fillId="0" borderId="0" xfId="3" applyFont="1"/>
    <xf numFmtId="49" fontId="3" fillId="2" borderId="0" xfId="8" applyNumberFormat="1" applyFont="1" applyFill="1"/>
    <xf numFmtId="0" fontId="6" fillId="0" borderId="0" xfId="3" applyFont="1"/>
    <xf numFmtId="0" fontId="3" fillId="2" borderId="1" xfId="7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3" fillId="2" borderId="0" xfId="7" applyFont="1" applyFill="1" applyAlignment="1">
      <alignment horizontal="center" wrapText="1"/>
    </xf>
    <xf numFmtId="0" fontId="6" fillId="2" borderId="1" xfId="7" applyFont="1" applyFill="1" applyBorder="1" applyAlignment="1"/>
    <xf numFmtId="0" fontId="6" fillId="2" borderId="1" xfId="7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43" fontId="6" fillId="2" borderId="1" xfId="9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0" fontId="3" fillId="2" borderId="1" xfId="7" applyFont="1" applyFill="1" applyBorder="1" applyAlignment="1"/>
    <xf numFmtId="0" fontId="3" fillId="2" borderId="1" xfId="7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43" fontId="3" fillId="2" borderId="1" xfId="9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43" fontId="6" fillId="2" borderId="0" xfId="7" applyNumberFormat="1" applyFont="1" applyFill="1"/>
  </cellXfs>
  <cellStyles count="10">
    <cellStyle name="Comma" xfId="1" builtinId="3"/>
    <cellStyle name="Comma 10" xfId="4"/>
    <cellStyle name="Comma 16" xfId="9"/>
    <cellStyle name="Comma 2" xfId="6"/>
    <cellStyle name="Normal" xfId="0" builtinId="0"/>
    <cellStyle name="Normal 11" xfId="5"/>
    <cellStyle name="Normal 2 2 3" xfId="7"/>
    <cellStyle name="Normal 4 2" xfId="8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REGULARIZARI%202020/AUGUST%202020/PNS/FINAL%20-%2022.09.2020%20-%20NECONSUMAT%20august%202020%20PARA%20P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CLINICE%202020/ALOCARI%202020/SUPLIM%20PNS%20-%2010.2020/varianta%20III%20-%2019.10.2020%20-%20SUPLIM%20PARA%20P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 august 20 HG"/>
      <sheetName val="hg alocare din necons"/>
      <sheetName val="TOTAL HG"/>
      <sheetName val="neconsumat august 20 PET-CT"/>
      <sheetName val="PET-CT alocare din necons"/>
      <sheetName val="TOTAL PET-CT"/>
      <sheetName val="necons ewing august2020"/>
      <sheetName val="alocare necons ewing "/>
      <sheetName val="TOTAL PE"/>
    </sheetNames>
    <sheetDataSet>
      <sheetData sheetId="0">
        <row r="5">
          <cell r="E5">
            <v>0</v>
          </cell>
        </row>
        <row r="6">
          <cell r="E6">
            <v>1780</v>
          </cell>
        </row>
        <row r="7">
          <cell r="E7">
            <v>0</v>
          </cell>
        </row>
        <row r="8">
          <cell r="E8">
            <v>940</v>
          </cell>
        </row>
        <row r="9">
          <cell r="E9">
            <v>8860</v>
          </cell>
        </row>
        <row r="10">
          <cell r="E10">
            <v>120</v>
          </cell>
        </row>
        <row r="11">
          <cell r="E11">
            <v>2320</v>
          </cell>
        </row>
        <row r="12">
          <cell r="E12">
            <v>2620</v>
          </cell>
        </row>
        <row r="13">
          <cell r="E13">
            <v>0</v>
          </cell>
        </row>
        <row r="14">
          <cell r="E14">
            <v>720</v>
          </cell>
        </row>
        <row r="15">
          <cell r="E15">
            <v>740</v>
          </cell>
        </row>
        <row r="16">
          <cell r="E16">
            <v>200</v>
          </cell>
        </row>
        <row r="17">
          <cell r="E17">
            <v>620</v>
          </cell>
        </row>
        <row r="18">
          <cell r="E18">
            <v>80</v>
          </cell>
        </row>
        <row r="19">
          <cell r="E19">
            <v>460</v>
          </cell>
        </row>
        <row r="20">
          <cell r="E20">
            <v>620</v>
          </cell>
        </row>
        <row r="21">
          <cell r="E21">
            <v>680</v>
          </cell>
        </row>
        <row r="22">
          <cell r="E22">
            <v>3000</v>
          </cell>
        </row>
        <row r="23">
          <cell r="E23">
            <v>1760</v>
          </cell>
        </row>
        <row r="24">
          <cell r="E24">
            <v>780</v>
          </cell>
        </row>
        <row r="25">
          <cell r="E25">
            <v>260</v>
          </cell>
        </row>
        <row r="26">
          <cell r="E26">
            <v>340</v>
          </cell>
        </row>
        <row r="27">
          <cell r="E27">
            <v>300</v>
          </cell>
        </row>
        <row r="28">
          <cell r="E28">
            <v>0</v>
          </cell>
        </row>
        <row r="29">
          <cell r="E29">
            <v>360</v>
          </cell>
        </row>
        <row r="30">
          <cell r="E30">
            <v>300</v>
          </cell>
        </row>
      </sheetData>
      <sheetData sheetId="1">
        <row r="7">
          <cell r="F7">
            <v>620</v>
          </cell>
        </row>
        <row r="8">
          <cell r="F8">
            <v>3120</v>
          </cell>
        </row>
        <row r="9">
          <cell r="F9">
            <v>0</v>
          </cell>
        </row>
        <row r="10">
          <cell r="F10">
            <v>1240</v>
          </cell>
        </row>
        <row r="11">
          <cell r="F11">
            <v>26920</v>
          </cell>
        </row>
        <row r="12">
          <cell r="F12">
            <v>340</v>
          </cell>
        </row>
        <row r="13">
          <cell r="F13">
            <v>3520</v>
          </cell>
        </row>
        <row r="14">
          <cell r="F14">
            <v>3400</v>
          </cell>
        </row>
        <row r="15">
          <cell r="F15">
            <v>0</v>
          </cell>
        </row>
        <row r="16">
          <cell r="F16">
            <v>960</v>
          </cell>
        </row>
        <row r="17">
          <cell r="F17">
            <v>1000</v>
          </cell>
        </row>
        <row r="18">
          <cell r="F18">
            <v>280</v>
          </cell>
        </row>
        <row r="19">
          <cell r="F19">
            <v>820</v>
          </cell>
        </row>
        <row r="20">
          <cell r="F20">
            <v>80</v>
          </cell>
        </row>
        <row r="21">
          <cell r="F21">
            <v>1940</v>
          </cell>
        </row>
        <row r="22">
          <cell r="F22">
            <v>680</v>
          </cell>
        </row>
        <row r="23">
          <cell r="F23">
            <v>840</v>
          </cell>
        </row>
        <row r="24">
          <cell r="F24">
            <v>3060</v>
          </cell>
        </row>
        <row r="25">
          <cell r="F25">
            <v>1080</v>
          </cell>
        </row>
        <row r="27">
          <cell r="F27">
            <v>360</v>
          </cell>
        </row>
        <row r="28">
          <cell r="F28">
            <v>320</v>
          </cell>
        </row>
        <row r="29">
          <cell r="F29">
            <v>460</v>
          </cell>
        </row>
        <row r="30">
          <cell r="F30">
            <v>0</v>
          </cell>
        </row>
        <row r="31">
          <cell r="F31">
            <v>460</v>
          </cell>
        </row>
        <row r="32">
          <cell r="F32">
            <v>500</v>
          </cell>
        </row>
      </sheetData>
      <sheetData sheetId="2"/>
      <sheetData sheetId="3">
        <row r="7">
          <cell r="F7">
            <v>720000</v>
          </cell>
        </row>
        <row r="8">
          <cell r="F8">
            <v>436000</v>
          </cell>
        </row>
      </sheetData>
      <sheetData sheetId="4">
        <row r="10">
          <cell r="G10">
            <v>964000</v>
          </cell>
        </row>
        <row r="11">
          <cell r="G11">
            <v>732000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um mediu HG"/>
      <sheetName val="alocare suplim HG"/>
      <sheetName val="OCT-nov 2020 dupa suplim"/>
      <sheetName val="TOTAL HG"/>
      <sheetName val="consum mediu PET-CT"/>
      <sheetName val="alocare suplim PET-CT"/>
      <sheetName val="OCT-NOV - PET-CT"/>
      <sheetName val="TOTAL PET-CT"/>
    </sheetNames>
    <sheetDataSet>
      <sheetData sheetId="0"/>
      <sheetData sheetId="1"/>
      <sheetData sheetId="2">
        <row r="10">
          <cell r="F10">
            <v>180</v>
          </cell>
          <cell r="I10">
            <v>80</v>
          </cell>
        </row>
        <row r="11">
          <cell r="F11">
            <v>2180</v>
          </cell>
          <cell r="I11">
            <v>1620</v>
          </cell>
        </row>
        <row r="12">
          <cell r="F12">
            <v>0</v>
          </cell>
          <cell r="I12">
            <v>0</v>
          </cell>
        </row>
        <row r="13">
          <cell r="F13">
            <v>1380</v>
          </cell>
          <cell r="I13">
            <v>1020</v>
          </cell>
        </row>
        <row r="14">
          <cell r="F14">
            <v>9960</v>
          </cell>
          <cell r="I14">
            <v>7260</v>
          </cell>
        </row>
        <row r="15">
          <cell r="F15">
            <v>180</v>
          </cell>
          <cell r="I15">
            <v>120</v>
          </cell>
        </row>
        <row r="16">
          <cell r="F16">
            <v>2760</v>
          </cell>
          <cell r="I16">
            <v>2080</v>
          </cell>
        </row>
        <row r="17">
          <cell r="F17">
            <v>2600</v>
          </cell>
          <cell r="I17">
            <v>1980</v>
          </cell>
        </row>
        <row r="18">
          <cell r="F18">
            <v>0</v>
          </cell>
          <cell r="I18">
            <v>0</v>
          </cell>
        </row>
        <row r="19">
          <cell r="F19">
            <v>1120</v>
          </cell>
          <cell r="I19">
            <v>860</v>
          </cell>
        </row>
        <row r="20">
          <cell r="F20">
            <v>1180</v>
          </cell>
          <cell r="I20">
            <v>900</v>
          </cell>
        </row>
        <row r="21">
          <cell r="F21">
            <v>340</v>
          </cell>
          <cell r="I21">
            <v>260</v>
          </cell>
        </row>
        <row r="22">
          <cell r="F22">
            <v>1000</v>
          </cell>
          <cell r="I22">
            <v>740</v>
          </cell>
        </row>
        <row r="23">
          <cell r="F23">
            <v>140</v>
          </cell>
          <cell r="I23">
            <v>80</v>
          </cell>
        </row>
        <row r="24">
          <cell r="F24">
            <v>540</v>
          </cell>
          <cell r="I24">
            <v>400</v>
          </cell>
        </row>
        <row r="25">
          <cell r="F25">
            <v>520</v>
          </cell>
          <cell r="I25">
            <v>440</v>
          </cell>
        </row>
        <row r="26">
          <cell r="F26">
            <v>940</v>
          </cell>
          <cell r="I26">
            <v>700</v>
          </cell>
        </row>
        <row r="27">
          <cell r="F27">
            <v>2900</v>
          </cell>
          <cell r="I27">
            <v>2200</v>
          </cell>
        </row>
        <row r="28">
          <cell r="F28">
            <v>780</v>
          </cell>
          <cell r="I28">
            <v>560</v>
          </cell>
        </row>
        <row r="29">
          <cell r="F29">
            <v>1240</v>
          </cell>
          <cell r="I29">
            <v>920</v>
          </cell>
        </row>
        <row r="30">
          <cell r="F30">
            <v>420</v>
          </cell>
          <cell r="I30">
            <v>340</v>
          </cell>
        </row>
        <row r="31">
          <cell r="F31">
            <v>380</v>
          </cell>
          <cell r="I31">
            <v>280</v>
          </cell>
        </row>
        <row r="32">
          <cell r="F32">
            <v>540</v>
          </cell>
          <cell r="I32">
            <v>380</v>
          </cell>
        </row>
        <row r="33">
          <cell r="F33">
            <v>0</v>
          </cell>
          <cell r="I33">
            <v>0</v>
          </cell>
        </row>
        <row r="34">
          <cell r="F34">
            <v>480</v>
          </cell>
          <cell r="I34">
            <v>340</v>
          </cell>
        </row>
        <row r="35">
          <cell r="F35">
            <v>520</v>
          </cell>
          <cell r="I35">
            <v>420</v>
          </cell>
        </row>
      </sheetData>
      <sheetData sheetId="3"/>
      <sheetData sheetId="4"/>
      <sheetData sheetId="5"/>
      <sheetData sheetId="6">
        <row r="10">
          <cell r="G10">
            <v>928000</v>
          </cell>
          <cell r="J10">
            <v>776000</v>
          </cell>
        </row>
        <row r="11">
          <cell r="G11">
            <v>680000</v>
          </cell>
          <cell r="J11">
            <v>576000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37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defaultRowHeight="18" customHeight="1"/>
  <cols>
    <col min="1" max="1" width="6.140625" style="1" customWidth="1"/>
    <col min="2" max="2" width="10.140625" style="1" customWidth="1"/>
    <col min="3" max="3" width="50.28515625" style="1" customWidth="1"/>
    <col min="4" max="7" width="16.7109375" style="3" customWidth="1"/>
    <col min="8" max="9" width="15.42578125" style="3" customWidth="1"/>
    <col min="10" max="16" width="16.7109375" style="3" customWidth="1"/>
    <col min="17" max="18" width="15.42578125" style="3" customWidth="1"/>
    <col min="19" max="22" width="16.7109375" style="3" customWidth="1"/>
    <col min="23" max="269" width="9.140625" style="1"/>
    <col min="270" max="270" width="6.140625" style="1" customWidth="1"/>
    <col min="271" max="271" width="10.140625" style="1" customWidth="1"/>
    <col min="272" max="272" width="50.28515625" style="1" customWidth="1"/>
    <col min="273" max="273" width="13.42578125" style="1" customWidth="1"/>
    <col min="274" max="274" width="14.42578125" style="1" customWidth="1"/>
    <col min="275" max="277" width="17" style="1" customWidth="1"/>
    <col min="278" max="278" width="15.42578125" style="1" customWidth="1"/>
    <col min="279" max="525" width="9.140625" style="1"/>
    <col min="526" max="526" width="6.140625" style="1" customWidth="1"/>
    <col min="527" max="527" width="10.140625" style="1" customWidth="1"/>
    <col min="528" max="528" width="50.28515625" style="1" customWidth="1"/>
    <col min="529" max="529" width="13.42578125" style="1" customWidth="1"/>
    <col min="530" max="530" width="14.42578125" style="1" customWidth="1"/>
    <col min="531" max="533" width="17" style="1" customWidth="1"/>
    <col min="534" max="534" width="15.42578125" style="1" customWidth="1"/>
    <col min="535" max="781" width="9.140625" style="1"/>
    <col min="782" max="782" width="6.140625" style="1" customWidth="1"/>
    <col min="783" max="783" width="10.140625" style="1" customWidth="1"/>
    <col min="784" max="784" width="50.28515625" style="1" customWidth="1"/>
    <col min="785" max="785" width="13.42578125" style="1" customWidth="1"/>
    <col min="786" max="786" width="14.42578125" style="1" customWidth="1"/>
    <col min="787" max="789" width="17" style="1" customWidth="1"/>
    <col min="790" max="790" width="15.42578125" style="1" customWidth="1"/>
    <col min="791" max="1037" width="9.140625" style="1"/>
    <col min="1038" max="1038" width="6.140625" style="1" customWidth="1"/>
    <col min="1039" max="1039" width="10.140625" style="1" customWidth="1"/>
    <col min="1040" max="1040" width="50.28515625" style="1" customWidth="1"/>
    <col min="1041" max="1041" width="13.42578125" style="1" customWidth="1"/>
    <col min="1042" max="1042" width="14.42578125" style="1" customWidth="1"/>
    <col min="1043" max="1045" width="17" style="1" customWidth="1"/>
    <col min="1046" max="1046" width="15.42578125" style="1" customWidth="1"/>
    <col min="1047" max="1293" width="9.140625" style="1"/>
    <col min="1294" max="1294" width="6.140625" style="1" customWidth="1"/>
    <col min="1295" max="1295" width="10.140625" style="1" customWidth="1"/>
    <col min="1296" max="1296" width="50.28515625" style="1" customWidth="1"/>
    <col min="1297" max="1297" width="13.42578125" style="1" customWidth="1"/>
    <col min="1298" max="1298" width="14.42578125" style="1" customWidth="1"/>
    <col min="1299" max="1301" width="17" style="1" customWidth="1"/>
    <col min="1302" max="1302" width="15.42578125" style="1" customWidth="1"/>
    <col min="1303" max="1549" width="9.140625" style="1"/>
    <col min="1550" max="1550" width="6.140625" style="1" customWidth="1"/>
    <col min="1551" max="1551" width="10.140625" style="1" customWidth="1"/>
    <col min="1552" max="1552" width="50.28515625" style="1" customWidth="1"/>
    <col min="1553" max="1553" width="13.42578125" style="1" customWidth="1"/>
    <col min="1554" max="1554" width="14.42578125" style="1" customWidth="1"/>
    <col min="1555" max="1557" width="17" style="1" customWidth="1"/>
    <col min="1558" max="1558" width="15.42578125" style="1" customWidth="1"/>
    <col min="1559" max="1805" width="9.140625" style="1"/>
    <col min="1806" max="1806" width="6.140625" style="1" customWidth="1"/>
    <col min="1807" max="1807" width="10.140625" style="1" customWidth="1"/>
    <col min="1808" max="1808" width="50.28515625" style="1" customWidth="1"/>
    <col min="1809" max="1809" width="13.42578125" style="1" customWidth="1"/>
    <col min="1810" max="1810" width="14.42578125" style="1" customWidth="1"/>
    <col min="1811" max="1813" width="17" style="1" customWidth="1"/>
    <col min="1814" max="1814" width="15.42578125" style="1" customWidth="1"/>
    <col min="1815" max="2061" width="9.140625" style="1"/>
    <col min="2062" max="2062" width="6.140625" style="1" customWidth="1"/>
    <col min="2063" max="2063" width="10.140625" style="1" customWidth="1"/>
    <col min="2064" max="2064" width="50.28515625" style="1" customWidth="1"/>
    <col min="2065" max="2065" width="13.42578125" style="1" customWidth="1"/>
    <col min="2066" max="2066" width="14.42578125" style="1" customWidth="1"/>
    <col min="2067" max="2069" width="17" style="1" customWidth="1"/>
    <col min="2070" max="2070" width="15.42578125" style="1" customWidth="1"/>
    <col min="2071" max="2317" width="9.140625" style="1"/>
    <col min="2318" max="2318" width="6.140625" style="1" customWidth="1"/>
    <col min="2319" max="2319" width="10.140625" style="1" customWidth="1"/>
    <col min="2320" max="2320" width="50.28515625" style="1" customWidth="1"/>
    <col min="2321" max="2321" width="13.42578125" style="1" customWidth="1"/>
    <col min="2322" max="2322" width="14.42578125" style="1" customWidth="1"/>
    <col min="2323" max="2325" width="17" style="1" customWidth="1"/>
    <col min="2326" max="2326" width="15.42578125" style="1" customWidth="1"/>
    <col min="2327" max="2573" width="9.140625" style="1"/>
    <col min="2574" max="2574" width="6.140625" style="1" customWidth="1"/>
    <col min="2575" max="2575" width="10.140625" style="1" customWidth="1"/>
    <col min="2576" max="2576" width="50.28515625" style="1" customWidth="1"/>
    <col min="2577" max="2577" width="13.42578125" style="1" customWidth="1"/>
    <col min="2578" max="2578" width="14.42578125" style="1" customWidth="1"/>
    <col min="2579" max="2581" width="17" style="1" customWidth="1"/>
    <col min="2582" max="2582" width="15.42578125" style="1" customWidth="1"/>
    <col min="2583" max="2829" width="9.140625" style="1"/>
    <col min="2830" max="2830" width="6.140625" style="1" customWidth="1"/>
    <col min="2831" max="2831" width="10.140625" style="1" customWidth="1"/>
    <col min="2832" max="2832" width="50.28515625" style="1" customWidth="1"/>
    <col min="2833" max="2833" width="13.42578125" style="1" customWidth="1"/>
    <col min="2834" max="2834" width="14.42578125" style="1" customWidth="1"/>
    <col min="2835" max="2837" width="17" style="1" customWidth="1"/>
    <col min="2838" max="2838" width="15.42578125" style="1" customWidth="1"/>
    <col min="2839" max="3085" width="9.140625" style="1"/>
    <col min="3086" max="3086" width="6.140625" style="1" customWidth="1"/>
    <col min="3087" max="3087" width="10.140625" style="1" customWidth="1"/>
    <col min="3088" max="3088" width="50.28515625" style="1" customWidth="1"/>
    <col min="3089" max="3089" width="13.42578125" style="1" customWidth="1"/>
    <col min="3090" max="3090" width="14.42578125" style="1" customWidth="1"/>
    <col min="3091" max="3093" width="17" style="1" customWidth="1"/>
    <col min="3094" max="3094" width="15.42578125" style="1" customWidth="1"/>
    <col min="3095" max="3341" width="9.140625" style="1"/>
    <col min="3342" max="3342" width="6.140625" style="1" customWidth="1"/>
    <col min="3343" max="3343" width="10.140625" style="1" customWidth="1"/>
    <col min="3344" max="3344" width="50.28515625" style="1" customWidth="1"/>
    <col min="3345" max="3345" width="13.42578125" style="1" customWidth="1"/>
    <col min="3346" max="3346" width="14.42578125" style="1" customWidth="1"/>
    <col min="3347" max="3349" width="17" style="1" customWidth="1"/>
    <col min="3350" max="3350" width="15.42578125" style="1" customWidth="1"/>
    <col min="3351" max="3597" width="9.140625" style="1"/>
    <col min="3598" max="3598" width="6.140625" style="1" customWidth="1"/>
    <col min="3599" max="3599" width="10.140625" style="1" customWidth="1"/>
    <col min="3600" max="3600" width="50.28515625" style="1" customWidth="1"/>
    <col min="3601" max="3601" width="13.42578125" style="1" customWidth="1"/>
    <col min="3602" max="3602" width="14.42578125" style="1" customWidth="1"/>
    <col min="3603" max="3605" width="17" style="1" customWidth="1"/>
    <col min="3606" max="3606" width="15.42578125" style="1" customWidth="1"/>
    <col min="3607" max="3853" width="9.140625" style="1"/>
    <col min="3854" max="3854" width="6.140625" style="1" customWidth="1"/>
    <col min="3855" max="3855" width="10.140625" style="1" customWidth="1"/>
    <col min="3856" max="3856" width="50.28515625" style="1" customWidth="1"/>
    <col min="3857" max="3857" width="13.42578125" style="1" customWidth="1"/>
    <col min="3858" max="3858" width="14.42578125" style="1" customWidth="1"/>
    <col min="3859" max="3861" width="17" style="1" customWidth="1"/>
    <col min="3862" max="3862" width="15.42578125" style="1" customWidth="1"/>
    <col min="3863" max="4109" width="9.140625" style="1"/>
    <col min="4110" max="4110" width="6.140625" style="1" customWidth="1"/>
    <col min="4111" max="4111" width="10.140625" style="1" customWidth="1"/>
    <col min="4112" max="4112" width="50.28515625" style="1" customWidth="1"/>
    <col min="4113" max="4113" width="13.42578125" style="1" customWidth="1"/>
    <col min="4114" max="4114" width="14.42578125" style="1" customWidth="1"/>
    <col min="4115" max="4117" width="17" style="1" customWidth="1"/>
    <col min="4118" max="4118" width="15.42578125" style="1" customWidth="1"/>
    <col min="4119" max="4365" width="9.140625" style="1"/>
    <col min="4366" max="4366" width="6.140625" style="1" customWidth="1"/>
    <col min="4367" max="4367" width="10.140625" style="1" customWidth="1"/>
    <col min="4368" max="4368" width="50.28515625" style="1" customWidth="1"/>
    <col min="4369" max="4369" width="13.42578125" style="1" customWidth="1"/>
    <col min="4370" max="4370" width="14.42578125" style="1" customWidth="1"/>
    <col min="4371" max="4373" width="17" style="1" customWidth="1"/>
    <col min="4374" max="4374" width="15.42578125" style="1" customWidth="1"/>
    <col min="4375" max="4621" width="9.140625" style="1"/>
    <col min="4622" max="4622" width="6.140625" style="1" customWidth="1"/>
    <col min="4623" max="4623" width="10.140625" style="1" customWidth="1"/>
    <col min="4624" max="4624" width="50.28515625" style="1" customWidth="1"/>
    <col min="4625" max="4625" width="13.42578125" style="1" customWidth="1"/>
    <col min="4626" max="4626" width="14.42578125" style="1" customWidth="1"/>
    <col min="4627" max="4629" width="17" style="1" customWidth="1"/>
    <col min="4630" max="4630" width="15.42578125" style="1" customWidth="1"/>
    <col min="4631" max="4877" width="9.140625" style="1"/>
    <col min="4878" max="4878" width="6.140625" style="1" customWidth="1"/>
    <col min="4879" max="4879" width="10.140625" style="1" customWidth="1"/>
    <col min="4880" max="4880" width="50.28515625" style="1" customWidth="1"/>
    <col min="4881" max="4881" width="13.42578125" style="1" customWidth="1"/>
    <col min="4882" max="4882" width="14.42578125" style="1" customWidth="1"/>
    <col min="4883" max="4885" width="17" style="1" customWidth="1"/>
    <col min="4886" max="4886" width="15.42578125" style="1" customWidth="1"/>
    <col min="4887" max="5133" width="9.140625" style="1"/>
    <col min="5134" max="5134" width="6.140625" style="1" customWidth="1"/>
    <col min="5135" max="5135" width="10.140625" style="1" customWidth="1"/>
    <col min="5136" max="5136" width="50.28515625" style="1" customWidth="1"/>
    <col min="5137" max="5137" width="13.42578125" style="1" customWidth="1"/>
    <col min="5138" max="5138" width="14.42578125" style="1" customWidth="1"/>
    <col min="5139" max="5141" width="17" style="1" customWidth="1"/>
    <col min="5142" max="5142" width="15.42578125" style="1" customWidth="1"/>
    <col min="5143" max="5389" width="9.140625" style="1"/>
    <col min="5390" max="5390" width="6.140625" style="1" customWidth="1"/>
    <col min="5391" max="5391" width="10.140625" style="1" customWidth="1"/>
    <col min="5392" max="5392" width="50.28515625" style="1" customWidth="1"/>
    <col min="5393" max="5393" width="13.42578125" style="1" customWidth="1"/>
    <col min="5394" max="5394" width="14.42578125" style="1" customWidth="1"/>
    <col min="5395" max="5397" width="17" style="1" customWidth="1"/>
    <col min="5398" max="5398" width="15.42578125" style="1" customWidth="1"/>
    <col min="5399" max="5645" width="9.140625" style="1"/>
    <col min="5646" max="5646" width="6.140625" style="1" customWidth="1"/>
    <col min="5647" max="5647" width="10.140625" style="1" customWidth="1"/>
    <col min="5648" max="5648" width="50.28515625" style="1" customWidth="1"/>
    <col min="5649" max="5649" width="13.42578125" style="1" customWidth="1"/>
    <col min="5650" max="5650" width="14.42578125" style="1" customWidth="1"/>
    <col min="5651" max="5653" width="17" style="1" customWidth="1"/>
    <col min="5654" max="5654" width="15.42578125" style="1" customWidth="1"/>
    <col min="5655" max="5901" width="9.140625" style="1"/>
    <col min="5902" max="5902" width="6.140625" style="1" customWidth="1"/>
    <col min="5903" max="5903" width="10.140625" style="1" customWidth="1"/>
    <col min="5904" max="5904" width="50.28515625" style="1" customWidth="1"/>
    <col min="5905" max="5905" width="13.42578125" style="1" customWidth="1"/>
    <col min="5906" max="5906" width="14.42578125" style="1" customWidth="1"/>
    <col min="5907" max="5909" width="17" style="1" customWidth="1"/>
    <col min="5910" max="5910" width="15.42578125" style="1" customWidth="1"/>
    <col min="5911" max="6157" width="9.140625" style="1"/>
    <col min="6158" max="6158" width="6.140625" style="1" customWidth="1"/>
    <col min="6159" max="6159" width="10.140625" style="1" customWidth="1"/>
    <col min="6160" max="6160" width="50.28515625" style="1" customWidth="1"/>
    <col min="6161" max="6161" width="13.42578125" style="1" customWidth="1"/>
    <col min="6162" max="6162" width="14.42578125" style="1" customWidth="1"/>
    <col min="6163" max="6165" width="17" style="1" customWidth="1"/>
    <col min="6166" max="6166" width="15.42578125" style="1" customWidth="1"/>
    <col min="6167" max="6413" width="9.140625" style="1"/>
    <col min="6414" max="6414" width="6.140625" style="1" customWidth="1"/>
    <col min="6415" max="6415" width="10.140625" style="1" customWidth="1"/>
    <col min="6416" max="6416" width="50.28515625" style="1" customWidth="1"/>
    <col min="6417" max="6417" width="13.42578125" style="1" customWidth="1"/>
    <col min="6418" max="6418" width="14.42578125" style="1" customWidth="1"/>
    <col min="6419" max="6421" width="17" style="1" customWidth="1"/>
    <col min="6422" max="6422" width="15.42578125" style="1" customWidth="1"/>
    <col min="6423" max="6669" width="9.140625" style="1"/>
    <col min="6670" max="6670" width="6.140625" style="1" customWidth="1"/>
    <col min="6671" max="6671" width="10.140625" style="1" customWidth="1"/>
    <col min="6672" max="6672" width="50.28515625" style="1" customWidth="1"/>
    <col min="6673" max="6673" width="13.42578125" style="1" customWidth="1"/>
    <col min="6674" max="6674" width="14.42578125" style="1" customWidth="1"/>
    <col min="6675" max="6677" width="17" style="1" customWidth="1"/>
    <col min="6678" max="6678" width="15.42578125" style="1" customWidth="1"/>
    <col min="6679" max="6925" width="9.140625" style="1"/>
    <col min="6926" max="6926" width="6.140625" style="1" customWidth="1"/>
    <col min="6927" max="6927" width="10.140625" style="1" customWidth="1"/>
    <col min="6928" max="6928" width="50.28515625" style="1" customWidth="1"/>
    <col min="6929" max="6929" width="13.42578125" style="1" customWidth="1"/>
    <col min="6930" max="6930" width="14.42578125" style="1" customWidth="1"/>
    <col min="6931" max="6933" width="17" style="1" customWidth="1"/>
    <col min="6934" max="6934" width="15.42578125" style="1" customWidth="1"/>
    <col min="6935" max="7181" width="9.140625" style="1"/>
    <col min="7182" max="7182" width="6.140625" style="1" customWidth="1"/>
    <col min="7183" max="7183" width="10.140625" style="1" customWidth="1"/>
    <col min="7184" max="7184" width="50.28515625" style="1" customWidth="1"/>
    <col min="7185" max="7185" width="13.42578125" style="1" customWidth="1"/>
    <col min="7186" max="7186" width="14.42578125" style="1" customWidth="1"/>
    <col min="7187" max="7189" width="17" style="1" customWidth="1"/>
    <col min="7190" max="7190" width="15.42578125" style="1" customWidth="1"/>
    <col min="7191" max="7437" width="9.140625" style="1"/>
    <col min="7438" max="7438" width="6.140625" style="1" customWidth="1"/>
    <col min="7439" max="7439" width="10.140625" style="1" customWidth="1"/>
    <col min="7440" max="7440" width="50.28515625" style="1" customWidth="1"/>
    <col min="7441" max="7441" width="13.42578125" style="1" customWidth="1"/>
    <col min="7442" max="7442" width="14.42578125" style="1" customWidth="1"/>
    <col min="7443" max="7445" width="17" style="1" customWidth="1"/>
    <col min="7446" max="7446" width="15.42578125" style="1" customWidth="1"/>
    <col min="7447" max="7693" width="9.140625" style="1"/>
    <col min="7694" max="7694" width="6.140625" style="1" customWidth="1"/>
    <col min="7695" max="7695" width="10.140625" style="1" customWidth="1"/>
    <col min="7696" max="7696" width="50.28515625" style="1" customWidth="1"/>
    <col min="7697" max="7697" width="13.42578125" style="1" customWidth="1"/>
    <col min="7698" max="7698" width="14.42578125" style="1" customWidth="1"/>
    <col min="7699" max="7701" width="17" style="1" customWidth="1"/>
    <col min="7702" max="7702" width="15.42578125" style="1" customWidth="1"/>
    <col min="7703" max="7949" width="9.140625" style="1"/>
    <col min="7950" max="7950" width="6.140625" style="1" customWidth="1"/>
    <col min="7951" max="7951" width="10.140625" style="1" customWidth="1"/>
    <col min="7952" max="7952" width="50.28515625" style="1" customWidth="1"/>
    <col min="7953" max="7953" width="13.42578125" style="1" customWidth="1"/>
    <col min="7954" max="7954" width="14.42578125" style="1" customWidth="1"/>
    <col min="7955" max="7957" width="17" style="1" customWidth="1"/>
    <col min="7958" max="7958" width="15.42578125" style="1" customWidth="1"/>
    <col min="7959" max="8205" width="9.140625" style="1"/>
    <col min="8206" max="8206" width="6.140625" style="1" customWidth="1"/>
    <col min="8207" max="8207" width="10.140625" style="1" customWidth="1"/>
    <col min="8208" max="8208" width="50.28515625" style="1" customWidth="1"/>
    <col min="8209" max="8209" width="13.42578125" style="1" customWidth="1"/>
    <col min="8210" max="8210" width="14.42578125" style="1" customWidth="1"/>
    <col min="8211" max="8213" width="17" style="1" customWidth="1"/>
    <col min="8214" max="8214" width="15.42578125" style="1" customWidth="1"/>
    <col min="8215" max="8461" width="9.140625" style="1"/>
    <col min="8462" max="8462" width="6.140625" style="1" customWidth="1"/>
    <col min="8463" max="8463" width="10.140625" style="1" customWidth="1"/>
    <col min="8464" max="8464" width="50.28515625" style="1" customWidth="1"/>
    <col min="8465" max="8465" width="13.42578125" style="1" customWidth="1"/>
    <col min="8466" max="8466" width="14.42578125" style="1" customWidth="1"/>
    <col min="8467" max="8469" width="17" style="1" customWidth="1"/>
    <col min="8470" max="8470" width="15.42578125" style="1" customWidth="1"/>
    <col min="8471" max="8717" width="9.140625" style="1"/>
    <col min="8718" max="8718" width="6.140625" style="1" customWidth="1"/>
    <col min="8719" max="8719" width="10.140625" style="1" customWidth="1"/>
    <col min="8720" max="8720" width="50.28515625" style="1" customWidth="1"/>
    <col min="8721" max="8721" width="13.42578125" style="1" customWidth="1"/>
    <col min="8722" max="8722" width="14.42578125" style="1" customWidth="1"/>
    <col min="8723" max="8725" width="17" style="1" customWidth="1"/>
    <col min="8726" max="8726" width="15.42578125" style="1" customWidth="1"/>
    <col min="8727" max="8973" width="9.140625" style="1"/>
    <col min="8974" max="8974" width="6.140625" style="1" customWidth="1"/>
    <col min="8975" max="8975" width="10.140625" style="1" customWidth="1"/>
    <col min="8976" max="8976" width="50.28515625" style="1" customWidth="1"/>
    <col min="8977" max="8977" width="13.42578125" style="1" customWidth="1"/>
    <col min="8978" max="8978" width="14.42578125" style="1" customWidth="1"/>
    <col min="8979" max="8981" width="17" style="1" customWidth="1"/>
    <col min="8982" max="8982" width="15.42578125" style="1" customWidth="1"/>
    <col min="8983" max="9229" width="9.140625" style="1"/>
    <col min="9230" max="9230" width="6.140625" style="1" customWidth="1"/>
    <col min="9231" max="9231" width="10.140625" style="1" customWidth="1"/>
    <col min="9232" max="9232" width="50.28515625" style="1" customWidth="1"/>
    <col min="9233" max="9233" width="13.42578125" style="1" customWidth="1"/>
    <col min="9234" max="9234" width="14.42578125" style="1" customWidth="1"/>
    <col min="9235" max="9237" width="17" style="1" customWidth="1"/>
    <col min="9238" max="9238" width="15.42578125" style="1" customWidth="1"/>
    <col min="9239" max="9485" width="9.140625" style="1"/>
    <col min="9486" max="9486" width="6.140625" style="1" customWidth="1"/>
    <col min="9487" max="9487" width="10.140625" style="1" customWidth="1"/>
    <col min="9488" max="9488" width="50.28515625" style="1" customWidth="1"/>
    <col min="9489" max="9489" width="13.42578125" style="1" customWidth="1"/>
    <col min="9490" max="9490" width="14.42578125" style="1" customWidth="1"/>
    <col min="9491" max="9493" width="17" style="1" customWidth="1"/>
    <col min="9494" max="9494" width="15.42578125" style="1" customWidth="1"/>
    <col min="9495" max="9741" width="9.140625" style="1"/>
    <col min="9742" max="9742" width="6.140625" style="1" customWidth="1"/>
    <col min="9743" max="9743" width="10.140625" style="1" customWidth="1"/>
    <col min="9744" max="9744" width="50.28515625" style="1" customWidth="1"/>
    <col min="9745" max="9745" width="13.42578125" style="1" customWidth="1"/>
    <col min="9746" max="9746" width="14.42578125" style="1" customWidth="1"/>
    <col min="9747" max="9749" width="17" style="1" customWidth="1"/>
    <col min="9750" max="9750" width="15.42578125" style="1" customWidth="1"/>
    <col min="9751" max="9997" width="9.140625" style="1"/>
    <col min="9998" max="9998" width="6.140625" style="1" customWidth="1"/>
    <col min="9999" max="9999" width="10.140625" style="1" customWidth="1"/>
    <col min="10000" max="10000" width="50.28515625" style="1" customWidth="1"/>
    <col min="10001" max="10001" width="13.42578125" style="1" customWidth="1"/>
    <col min="10002" max="10002" width="14.42578125" style="1" customWidth="1"/>
    <col min="10003" max="10005" width="17" style="1" customWidth="1"/>
    <col min="10006" max="10006" width="15.42578125" style="1" customWidth="1"/>
    <col min="10007" max="10253" width="9.140625" style="1"/>
    <col min="10254" max="10254" width="6.140625" style="1" customWidth="1"/>
    <col min="10255" max="10255" width="10.140625" style="1" customWidth="1"/>
    <col min="10256" max="10256" width="50.28515625" style="1" customWidth="1"/>
    <col min="10257" max="10257" width="13.42578125" style="1" customWidth="1"/>
    <col min="10258" max="10258" width="14.42578125" style="1" customWidth="1"/>
    <col min="10259" max="10261" width="17" style="1" customWidth="1"/>
    <col min="10262" max="10262" width="15.42578125" style="1" customWidth="1"/>
    <col min="10263" max="10509" width="9.140625" style="1"/>
    <col min="10510" max="10510" width="6.140625" style="1" customWidth="1"/>
    <col min="10511" max="10511" width="10.140625" style="1" customWidth="1"/>
    <col min="10512" max="10512" width="50.28515625" style="1" customWidth="1"/>
    <col min="10513" max="10513" width="13.42578125" style="1" customWidth="1"/>
    <col min="10514" max="10514" width="14.42578125" style="1" customWidth="1"/>
    <col min="10515" max="10517" width="17" style="1" customWidth="1"/>
    <col min="10518" max="10518" width="15.42578125" style="1" customWidth="1"/>
    <col min="10519" max="10765" width="9.140625" style="1"/>
    <col min="10766" max="10766" width="6.140625" style="1" customWidth="1"/>
    <col min="10767" max="10767" width="10.140625" style="1" customWidth="1"/>
    <col min="10768" max="10768" width="50.28515625" style="1" customWidth="1"/>
    <col min="10769" max="10769" width="13.42578125" style="1" customWidth="1"/>
    <col min="10770" max="10770" width="14.42578125" style="1" customWidth="1"/>
    <col min="10771" max="10773" width="17" style="1" customWidth="1"/>
    <col min="10774" max="10774" width="15.42578125" style="1" customWidth="1"/>
    <col min="10775" max="11021" width="9.140625" style="1"/>
    <col min="11022" max="11022" width="6.140625" style="1" customWidth="1"/>
    <col min="11023" max="11023" width="10.140625" style="1" customWidth="1"/>
    <col min="11024" max="11024" width="50.28515625" style="1" customWidth="1"/>
    <col min="11025" max="11025" width="13.42578125" style="1" customWidth="1"/>
    <col min="11026" max="11026" width="14.42578125" style="1" customWidth="1"/>
    <col min="11027" max="11029" width="17" style="1" customWidth="1"/>
    <col min="11030" max="11030" width="15.42578125" style="1" customWidth="1"/>
    <col min="11031" max="11277" width="9.140625" style="1"/>
    <col min="11278" max="11278" width="6.140625" style="1" customWidth="1"/>
    <col min="11279" max="11279" width="10.140625" style="1" customWidth="1"/>
    <col min="11280" max="11280" width="50.28515625" style="1" customWidth="1"/>
    <col min="11281" max="11281" width="13.42578125" style="1" customWidth="1"/>
    <col min="11282" max="11282" width="14.42578125" style="1" customWidth="1"/>
    <col min="11283" max="11285" width="17" style="1" customWidth="1"/>
    <col min="11286" max="11286" width="15.42578125" style="1" customWidth="1"/>
    <col min="11287" max="11533" width="9.140625" style="1"/>
    <col min="11534" max="11534" width="6.140625" style="1" customWidth="1"/>
    <col min="11535" max="11535" width="10.140625" style="1" customWidth="1"/>
    <col min="11536" max="11536" width="50.28515625" style="1" customWidth="1"/>
    <col min="11537" max="11537" width="13.42578125" style="1" customWidth="1"/>
    <col min="11538" max="11538" width="14.42578125" style="1" customWidth="1"/>
    <col min="11539" max="11541" width="17" style="1" customWidth="1"/>
    <col min="11542" max="11542" width="15.42578125" style="1" customWidth="1"/>
    <col min="11543" max="11789" width="9.140625" style="1"/>
    <col min="11790" max="11790" width="6.140625" style="1" customWidth="1"/>
    <col min="11791" max="11791" width="10.140625" style="1" customWidth="1"/>
    <col min="11792" max="11792" width="50.28515625" style="1" customWidth="1"/>
    <col min="11793" max="11793" width="13.42578125" style="1" customWidth="1"/>
    <col min="11794" max="11794" width="14.42578125" style="1" customWidth="1"/>
    <col min="11795" max="11797" width="17" style="1" customWidth="1"/>
    <col min="11798" max="11798" width="15.42578125" style="1" customWidth="1"/>
    <col min="11799" max="12045" width="9.140625" style="1"/>
    <col min="12046" max="12046" width="6.140625" style="1" customWidth="1"/>
    <col min="12047" max="12047" width="10.140625" style="1" customWidth="1"/>
    <col min="12048" max="12048" width="50.28515625" style="1" customWidth="1"/>
    <col min="12049" max="12049" width="13.42578125" style="1" customWidth="1"/>
    <col min="12050" max="12050" width="14.42578125" style="1" customWidth="1"/>
    <col min="12051" max="12053" width="17" style="1" customWidth="1"/>
    <col min="12054" max="12054" width="15.42578125" style="1" customWidth="1"/>
    <col min="12055" max="12301" width="9.140625" style="1"/>
    <col min="12302" max="12302" width="6.140625" style="1" customWidth="1"/>
    <col min="12303" max="12303" width="10.140625" style="1" customWidth="1"/>
    <col min="12304" max="12304" width="50.28515625" style="1" customWidth="1"/>
    <col min="12305" max="12305" width="13.42578125" style="1" customWidth="1"/>
    <col min="12306" max="12306" width="14.42578125" style="1" customWidth="1"/>
    <col min="12307" max="12309" width="17" style="1" customWidth="1"/>
    <col min="12310" max="12310" width="15.42578125" style="1" customWidth="1"/>
    <col min="12311" max="12557" width="9.140625" style="1"/>
    <col min="12558" max="12558" width="6.140625" style="1" customWidth="1"/>
    <col min="12559" max="12559" width="10.140625" style="1" customWidth="1"/>
    <col min="12560" max="12560" width="50.28515625" style="1" customWidth="1"/>
    <col min="12561" max="12561" width="13.42578125" style="1" customWidth="1"/>
    <col min="12562" max="12562" width="14.42578125" style="1" customWidth="1"/>
    <col min="12563" max="12565" width="17" style="1" customWidth="1"/>
    <col min="12566" max="12566" width="15.42578125" style="1" customWidth="1"/>
    <col min="12567" max="12813" width="9.140625" style="1"/>
    <col min="12814" max="12814" width="6.140625" style="1" customWidth="1"/>
    <col min="12815" max="12815" width="10.140625" style="1" customWidth="1"/>
    <col min="12816" max="12816" width="50.28515625" style="1" customWidth="1"/>
    <col min="12817" max="12817" width="13.42578125" style="1" customWidth="1"/>
    <col min="12818" max="12818" width="14.42578125" style="1" customWidth="1"/>
    <col min="12819" max="12821" width="17" style="1" customWidth="1"/>
    <col min="12822" max="12822" width="15.42578125" style="1" customWidth="1"/>
    <col min="12823" max="13069" width="9.140625" style="1"/>
    <col min="13070" max="13070" width="6.140625" style="1" customWidth="1"/>
    <col min="13071" max="13071" width="10.140625" style="1" customWidth="1"/>
    <col min="13072" max="13072" width="50.28515625" style="1" customWidth="1"/>
    <col min="13073" max="13073" width="13.42578125" style="1" customWidth="1"/>
    <col min="13074" max="13074" width="14.42578125" style="1" customWidth="1"/>
    <col min="13075" max="13077" width="17" style="1" customWidth="1"/>
    <col min="13078" max="13078" width="15.42578125" style="1" customWidth="1"/>
    <col min="13079" max="13325" width="9.140625" style="1"/>
    <col min="13326" max="13326" width="6.140625" style="1" customWidth="1"/>
    <col min="13327" max="13327" width="10.140625" style="1" customWidth="1"/>
    <col min="13328" max="13328" width="50.28515625" style="1" customWidth="1"/>
    <col min="13329" max="13329" width="13.42578125" style="1" customWidth="1"/>
    <col min="13330" max="13330" width="14.42578125" style="1" customWidth="1"/>
    <col min="13331" max="13333" width="17" style="1" customWidth="1"/>
    <col min="13334" max="13334" width="15.42578125" style="1" customWidth="1"/>
    <col min="13335" max="13581" width="9.140625" style="1"/>
    <col min="13582" max="13582" width="6.140625" style="1" customWidth="1"/>
    <col min="13583" max="13583" width="10.140625" style="1" customWidth="1"/>
    <col min="13584" max="13584" width="50.28515625" style="1" customWidth="1"/>
    <col min="13585" max="13585" width="13.42578125" style="1" customWidth="1"/>
    <col min="13586" max="13586" width="14.42578125" style="1" customWidth="1"/>
    <col min="13587" max="13589" width="17" style="1" customWidth="1"/>
    <col min="13590" max="13590" width="15.42578125" style="1" customWidth="1"/>
    <col min="13591" max="13837" width="9.140625" style="1"/>
    <col min="13838" max="13838" width="6.140625" style="1" customWidth="1"/>
    <col min="13839" max="13839" width="10.140625" style="1" customWidth="1"/>
    <col min="13840" max="13840" width="50.28515625" style="1" customWidth="1"/>
    <col min="13841" max="13841" width="13.42578125" style="1" customWidth="1"/>
    <col min="13842" max="13842" width="14.42578125" style="1" customWidth="1"/>
    <col min="13843" max="13845" width="17" style="1" customWidth="1"/>
    <col min="13846" max="13846" width="15.42578125" style="1" customWidth="1"/>
    <col min="13847" max="14093" width="9.140625" style="1"/>
    <col min="14094" max="14094" width="6.140625" style="1" customWidth="1"/>
    <col min="14095" max="14095" width="10.140625" style="1" customWidth="1"/>
    <col min="14096" max="14096" width="50.28515625" style="1" customWidth="1"/>
    <col min="14097" max="14097" width="13.42578125" style="1" customWidth="1"/>
    <col min="14098" max="14098" width="14.42578125" style="1" customWidth="1"/>
    <col min="14099" max="14101" width="17" style="1" customWidth="1"/>
    <col min="14102" max="14102" width="15.42578125" style="1" customWidth="1"/>
    <col min="14103" max="14349" width="9.140625" style="1"/>
    <col min="14350" max="14350" width="6.140625" style="1" customWidth="1"/>
    <col min="14351" max="14351" width="10.140625" style="1" customWidth="1"/>
    <col min="14352" max="14352" width="50.28515625" style="1" customWidth="1"/>
    <col min="14353" max="14353" width="13.42578125" style="1" customWidth="1"/>
    <col min="14354" max="14354" width="14.42578125" style="1" customWidth="1"/>
    <col min="14355" max="14357" width="17" style="1" customWidth="1"/>
    <col min="14358" max="14358" width="15.42578125" style="1" customWidth="1"/>
    <col min="14359" max="14605" width="9.140625" style="1"/>
    <col min="14606" max="14606" width="6.140625" style="1" customWidth="1"/>
    <col min="14607" max="14607" width="10.140625" style="1" customWidth="1"/>
    <col min="14608" max="14608" width="50.28515625" style="1" customWidth="1"/>
    <col min="14609" max="14609" width="13.42578125" style="1" customWidth="1"/>
    <col min="14610" max="14610" width="14.42578125" style="1" customWidth="1"/>
    <col min="14611" max="14613" width="17" style="1" customWidth="1"/>
    <col min="14614" max="14614" width="15.42578125" style="1" customWidth="1"/>
    <col min="14615" max="14861" width="9.140625" style="1"/>
    <col min="14862" max="14862" width="6.140625" style="1" customWidth="1"/>
    <col min="14863" max="14863" width="10.140625" style="1" customWidth="1"/>
    <col min="14864" max="14864" width="50.28515625" style="1" customWidth="1"/>
    <col min="14865" max="14865" width="13.42578125" style="1" customWidth="1"/>
    <col min="14866" max="14866" width="14.42578125" style="1" customWidth="1"/>
    <col min="14867" max="14869" width="17" style="1" customWidth="1"/>
    <col min="14870" max="14870" width="15.42578125" style="1" customWidth="1"/>
    <col min="14871" max="15117" width="9.140625" style="1"/>
    <col min="15118" max="15118" width="6.140625" style="1" customWidth="1"/>
    <col min="15119" max="15119" width="10.140625" style="1" customWidth="1"/>
    <col min="15120" max="15120" width="50.28515625" style="1" customWidth="1"/>
    <col min="15121" max="15121" width="13.42578125" style="1" customWidth="1"/>
    <col min="15122" max="15122" width="14.42578125" style="1" customWidth="1"/>
    <col min="15123" max="15125" width="17" style="1" customWidth="1"/>
    <col min="15126" max="15126" width="15.42578125" style="1" customWidth="1"/>
    <col min="15127" max="15373" width="9.140625" style="1"/>
    <col min="15374" max="15374" width="6.140625" style="1" customWidth="1"/>
    <col min="15375" max="15375" width="10.140625" style="1" customWidth="1"/>
    <col min="15376" max="15376" width="50.28515625" style="1" customWidth="1"/>
    <col min="15377" max="15377" width="13.42578125" style="1" customWidth="1"/>
    <col min="15378" max="15378" width="14.42578125" style="1" customWidth="1"/>
    <col min="15379" max="15381" width="17" style="1" customWidth="1"/>
    <col min="15382" max="15382" width="15.42578125" style="1" customWidth="1"/>
    <col min="15383" max="15629" width="9.140625" style="1"/>
    <col min="15630" max="15630" width="6.140625" style="1" customWidth="1"/>
    <col min="15631" max="15631" width="10.140625" style="1" customWidth="1"/>
    <col min="15632" max="15632" width="50.28515625" style="1" customWidth="1"/>
    <col min="15633" max="15633" width="13.42578125" style="1" customWidth="1"/>
    <col min="15634" max="15634" width="14.42578125" style="1" customWidth="1"/>
    <col min="15635" max="15637" width="17" style="1" customWidth="1"/>
    <col min="15638" max="15638" width="15.42578125" style="1" customWidth="1"/>
    <col min="15639" max="15885" width="9.140625" style="1"/>
    <col min="15886" max="15886" width="6.140625" style="1" customWidth="1"/>
    <col min="15887" max="15887" width="10.140625" style="1" customWidth="1"/>
    <col min="15888" max="15888" width="50.28515625" style="1" customWidth="1"/>
    <col min="15889" max="15889" width="13.42578125" style="1" customWidth="1"/>
    <col min="15890" max="15890" width="14.42578125" style="1" customWidth="1"/>
    <col min="15891" max="15893" width="17" style="1" customWidth="1"/>
    <col min="15894" max="15894" width="15.42578125" style="1" customWidth="1"/>
    <col min="15895" max="16141" width="9.140625" style="1"/>
    <col min="16142" max="16142" width="6.140625" style="1" customWidth="1"/>
    <col min="16143" max="16143" width="10.140625" style="1" customWidth="1"/>
    <col min="16144" max="16144" width="50.28515625" style="1" customWidth="1"/>
    <col min="16145" max="16145" width="13.42578125" style="1" customWidth="1"/>
    <col min="16146" max="16146" width="14.42578125" style="1" customWidth="1"/>
    <col min="16147" max="16149" width="17" style="1" customWidth="1"/>
    <col min="16150" max="16150" width="15.42578125" style="1" customWidth="1"/>
    <col min="16151" max="16384" width="9.140625" style="1"/>
  </cols>
  <sheetData>
    <row r="2" spans="1:22" ht="16.5">
      <c r="C2" s="2" t="s">
        <v>0</v>
      </c>
    </row>
    <row r="3" spans="1:22" ht="16.5">
      <c r="C3" s="4" t="s">
        <v>1</v>
      </c>
    </row>
    <row r="4" spans="1:22" ht="16.5">
      <c r="C4" s="4"/>
    </row>
    <row r="5" spans="1:22" ht="16.5">
      <c r="C5" s="4" t="s">
        <v>2</v>
      </c>
    </row>
    <row r="6" spans="1:22" ht="16.5">
      <c r="C6" s="4" t="s">
        <v>3</v>
      </c>
    </row>
    <row r="7" spans="1:22" ht="16.5">
      <c r="C7" s="4" t="s">
        <v>4</v>
      </c>
    </row>
    <row r="8" spans="1:22" ht="16.5"/>
    <row r="9" spans="1:22" s="9" customFormat="1" ht="33">
      <c r="A9" s="5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8" t="s">
        <v>17</v>
      </c>
      <c r="N9" s="8" t="s">
        <v>18</v>
      </c>
      <c r="O9" s="8" t="s">
        <v>19</v>
      </c>
      <c r="P9" s="7" t="s">
        <v>20</v>
      </c>
      <c r="Q9" s="8" t="s">
        <v>21</v>
      </c>
      <c r="R9" s="8" t="s">
        <v>22</v>
      </c>
      <c r="S9" s="8" t="s">
        <v>23</v>
      </c>
      <c r="T9" s="7" t="s">
        <v>24</v>
      </c>
      <c r="U9" s="7" t="s">
        <v>25</v>
      </c>
      <c r="V9" s="7" t="s">
        <v>26</v>
      </c>
    </row>
    <row r="10" spans="1:22" ht="16.5">
      <c r="A10" s="10">
        <v>1</v>
      </c>
      <c r="B10" s="10" t="s">
        <v>27</v>
      </c>
      <c r="C10" s="11" t="s">
        <v>28</v>
      </c>
      <c r="D10" s="12">
        <v>380</v>
      </c>
      <c r="E10" s="12">
        <v>420</v>
      </c>
      <c r="F10" s="12">
        <v>460</v>
      </c>
      <c r="G10" s="12">
        <f>D10+E10+F10</f>
        <v>1260</v>
      </c>
      <c r="H10" s="12">
        <v>480</v>
      </c>
      <c r="I10" s="12">
        <v>460</v>
      </c>
      <c r="J10" s="12">
        <v>460</v>
      </c>
      <c r="K10" s="12">
        <f>H10+I10+J10</f>
        <v>1400</v>
      </c>
      <c r="L10" s="12">
        <f>G10+K10</f>
        <v>2660</v>
      </c>
      <c r="M10" s="12">
        <v>460</v>
      </c>
      <c r="N10" s="12">
        <f>'[1]necons august 20 HG'!E5</f>
        <v>0</v>
      </c>
      <c r="O10" s="12">
        <f>'[1]hg alocare din necons'!F7</f>
        <v>620</v>
      </c>
      <c r="P10" s="12">
        <f>M10+N10+O10</f>
        <v>1080</v>
      </c>
      <c r="Q10" s="12">
        <f>'[2]OCT-nov 2020 dupa suplim'!F10</f>
        <v>180</v>
      </c>
      <c r="R10" s="12">
        <f>'[2]OCT-nov 2020 dupa suplim'!I10</f>
        <v>80</v>
      </c>
      <c r="S10" s="12">
        <v>20</v>
      </c>
      <c r="T10" s="12">
        <f>Q10+R10+S10</f>
        <v>280</v>
      </c>
      <c r="U10" s="12">
        <f>P10+T10</f>
        <v>1360</v>
      </c>
      <c r="V10" s="12">
        <f>L10+U10</f>
        <v>4020</v>
      </c>
    </row>
    <row r="11" spans="1:22" ht="16.5">
      <c r="A11" s="13">
        <v>2</v>
      </c>
      <c r="B11" s="14" t="s">
        <v>29</v>
      </c>
      <c r="C11" s="15" t="s">
        <v>30</v>
      </c>
      <c r="D11" s="16">
        <v>2140</v>
      </c>
      <c r="E11" s="16">
        <v>2420</v>
      </c>
      <c r="F11" s="16">
        <v>2700</v>
      </c>
      <c r="G11" s="12">
        <f t="shared" ref="G11:G35" si="0">D11+E11+F11</f>
        <v>7260</v>
      </c>
      <c r="H11" s="12">
        <v>740</v>
      </c>
      <c r="I11" s="12">
        <v>1280</v>
      </c>
      <c r="J11" s="16">
        <v>3400</v>
      </c>
      <c r="K11" s="12">
        <f t="shared" ref="K11:K35" si="1">H11+I11+J11</f>
        <v>5420</v>
      </c>
      <c r="L11" s="12">
        <f t="shared" ref="L11:L35" si="2">G11+K11</f>
        <v>12680</v>
      </c>
      <c r="M11" s="16">
        <v>2780</v>
      </c>
      <c r="N11" s="12">
        <f>'[1]necons august 20 HG'!E6</f>
        <v>1780</v>
      </c>
      <c r="O11" s="12">
        <f>'[1]hg alocare din necons'!F8</f>
        <v>3120</v>
      </c>
      <c r="P11" s="12">
        <f t="shared" ref="P11:P35" si="3">M11+N11+O11</f>
        <v>7680</v>
      </c>
      <c r="Q11" s="12">
        <f>'[2]OCT-nov 2020 dupa suplim'!F11</f>
        <v>2180</v>
      </c>
      <c r="R11" s="12">
        <f>'[2]OCT-nov 2020 dupa suplim'!I11</f>
        <v>1620</v>
      </c>
      <c r="S11" s="12">
        <v>100</v>
      </c>
      <c r="T11" s="12">
        <f t="shared" ref="T11:T35" si="4">Q11+R11+S11</f>
        <v>3900</v>
      </c>
      <c r="U11" s="12">
        <f t="shared" ref="U11:U35" si="5">P11+T11</f>
        <v>11580</v>
      </c>
      <c r="V11" s="12">
        <f t="shared" ref="V11:V35" si="6">L11+U11</f>
        <v>24260</v>
      </c>
    </row>
    <row r="12" spans="1:22" ht="16.5">
      <c r="A12" s="17">
        <v>3</v>
      </c>
      <c r="B12" s="18" t="s">
        <v>31</v>
      </c>
      <c r="C12" s="19" t="s">
        <v>32</v>
      </c>
      <c r="D12" s="20">
        <v>160</v>
      </c>
      <c r="E12" s="20">
        <v>280</v>
      </c>
      <c r="F12" s="20">
        <v>0</v>
      </c>
      <c r="G12" s="21">
        <f t="shared" si="0"/>
        <v>440</v>
      </c>
      <c r="H12" s="21">
        <v>0</v>
      </c>
      <c r="I12" s="21"/>
      <c r="J12" s="20"/>
      <c r="K12" s="21">
        <f t="shared" si="1"/>
        <v>0</v>
      </c>
      <c r="L12" s="21">
        <f t="shared" si="2"/>
        <v>440</v>
      </c>
      <c r="M12" s="20"/>
      <c r="N12" s="21">
        <f>'[1]necons august 20 HG'!E7</f>
        <v>0</v>
      </c>
      <c r="O12" s="21">
        <f>'[1]hg alocare din necons'!F9</f>
        <v>0</v>
      </c>
      <c r="P12" s="21">
        <f t="shared" si="3"/>
        <v>0</v>
      </c>
      <c r="Q12" s="21">
        <f>'[2]OCT-nov 2020 dupa suplim'!F12</f>
        <v>0</v>
      </c>
      <c r="R12" s="21">
        <f>'[2]OCT-nov 2020 dupa suplim'!I12</f>
        <v>0</v>
      </c>
      <c r="S12" s="21">
        <v>0</v>
      </c>
      <c r="T12" s="21">
        <f t="shared" si="4"/>
        <v>0</v>
      </c>
      <c r="U12" s="21">
        <f t="shared" si="5"/>
        <v>0</v>
      </c>
      <c r="V12" s="21">
        <f t="shared" si="6"/>
        <v>440</v>
      </c>
    </row>
    <row r="13" spans="1:22" ht="16.5">
      <c r="A13" s="13">
        <v>4</v>
      </c>
      <c r="B13" s="22" t="s">
        <v>33</v>
      </c>
      <c r="C13" s="23" t="s">
        <v>34</v>
      </c>
      <c r="D13" s="24">
        <v>1380</v>
      </c>
      <c r="E13" s="24">
        <v>1540</v>
      </c>
      <c r="F13" s="24">
        <v>1700</v>
      </c>
      <c r="G13" s="12">
        <f t="shared" si="0"/>
        <v>4620</v>
      </c>
      <c r="H13" s="12">
        <v>900</v>
      </c>
      <c r="I13" s="12">
        <v>1140</v>
      </c>
      <c r="J13" s="24">
        <v>600</v>
      </c>
      <c r="K13" s="12">
        <f t="shared" si="1"/>
        <v>2640</v>
      </c>
      <c r="L13" s="12">
        <f t="shared" si="2"/>
        <v>7260</v>
      </c>
      <c r="M13" s="24">
        <v>2420</v>
      </c>
      <c r="N13" s="12">
        <f>'[1]necons august 20 HG'!E8</f>
        <v>940</v>
      </c>
      <c r="O13" s="12">
        <f>'[1]hg alocare din necons'!F10</f>
        <v>1240</v>
      </c>
      <c r="P13" s="12">
        <f t="shared" si="3"/>
        <v>4600</v>
      </c>
      <c r="Q13" s="12">
        <f>'[2]OCT-nov 2020 dupa suplim'!F13</f>
        <v>1380</v>
      </c>
      <c r="R13" s="12">
        <f>'[2]OCT-nov 2020 dupa suplim'!I13</f>
        <v>1020</v>
      </c>
      <c r="S13" s="12">
        <v>60</v>
      </c>
      <c r="T13" s="12">
        <f t="shared" si="4"/>
        <v>2460</v>
      </c>
      <c r="U13" s="12">
        <f t="shared" si="5"/>
        <v>7060</v>
      </c>
      <c r="V13" s="12">
        <f t="shared" si="6"/>
        <v>14320</v>
      </c>
    </row>
    <row r="14" spans="1:22" ht="16.5">
      <c r="A14" s="10">
        <v>5</v>
      </c>
      <c r="B14" s="25" t="s">
        <v>35</v>
      </c>
      <c r="C14" s="26" t="s">
        <v>36</v>
      </c>
      <c r="D14" s="27">
        <v>11120</v>
      </c>
      <c r="E14" s="27">
        <v>12180</v>
      </c>
      <c r="F14" s="27">
        <v>11620</v>
      </c>
      <c r="G14" s="12">
        <f t="shared" si="0"/>
        <v>34920</v>
      </c>
      <c r="H14" s="12">
        <v>3180</v>
      </c>
      <c r="I14" s="12">
        <v>7800</v>
      </c>
      <c r="J14" s="27">
        <v>10900</v>
      </c>
      <c r="K14" s="12">
        <f t="shared" si="1"/>
        <v>21880</v>
      </c>
      <c r="L14" s="12">
        <f t="shared" si="2"/>
        <v>56800</v>
      </c>
      <c r="M14" s="27">
        <v>9240</v>
      </c>
      <c r="N14" s="12">
        <f>'[1]necons august 20 HG'!E9</f>
        <v>8860</v>
      </c>
      <c r="O14" s="12">
        <f>'[1]hg alocare din necons'!F11</f>
        <v>26920</v>
      </c>
      <c r="P14" s="12">
        <f t="shared" si="3"/>
        <v>45020</v>
      </c>
      <c r="Q14" s="12">
        <f>'[2]OCT-nov 2020 dupa suplim'!F14</f>
        <v>9960</v>
      </c>
      <c r="R14" s="12">
        <f>'[2]OCT-nov 2020 dupa suplim'!I14</f>
        <v>7260</v>
      </c>
      <c r="S14" s="12">
        <v>440</v>
      </c>
      <c r="T14" s="12">
        <f t="shared" si="4"/>
        <v>17660</v>
      </c>
      <c r="U14" s="12">
        <f t="shared" si="5"/>
        <v>62680</v>
      </c>
      <c r="V14" s="12">
        <f t="shared" si="6"/>
        <v>119480</v>
      </c>
    </row>
    <row r="15" spans="1:22" ht="16.5">
      <c r="A15" s="13">
        <v>6</v>
      </c>
      <c r="B15" s="10" t="s">
        <v>37</v>
      </c>
      <c r="C15" s="11" t="s">
        <v>38</v>
      </c>
      <c r="D15" s="12">
        <v>180</v>
      </c>
      <c r="E15" s="12">
        <v>120</v>
      </c>
      <c r="F15" s="12">
        <v>180</v>
      </c>
      <c r="G15" s="12">
        <f t="shared" si="0"/>
        <v>480</v>
      </c>
      <c r="H15" s="12">
        <v>100</v>
      </c>
      <c r="I15" s="12">
        <v>40</v>
      </c>
      <c r="J15" s="12">
        <v>320</v>
      </c>
      <c r="K15" s="12">
        <f t="shared" si="1"/>
        <v>460</v>
      </c>
      <c r="L15" s="12">
        <f t="shared" si="2"/>
        <v>940</v>
      </c>
      <c r="M15" s="12">
        <v>280</v>
      </c>
      <c r="N15" s="12">
        <f>'[1]necons august 20 HG'!E10</f>
        <v>120</v>
      </c>
      <c r="O15" s="12">
        <f>'[1]hg alocare din necons'!F12</f>
        <v>340</v>
      </c>
      <c r="P15" s="12">
        <f t="shared" si="3"/>
        <v>740</v>
      </c>
      <c r="Q15" s="12">
        <f>'[2]OCT-nov 2020 dupa suplim'!F15</f>
        <v>180</v>
      </c>
      <c r="R15" s="12">
        <f>'[2]OCT-nov 2020 dupa suplim'!I15</f>
        <v>120</v>
      </c>
      <c r="S15" s="12">
        <v>20</v>
      </c>
      <c r="T15" s="12">
        <f t="shared" si="4"/>
        <v>320</v>
      </c>
      <c r="U15" s="12">
        <f t="shared" si="5"/>
        <v>1060</v>
      </c>
      <c r="V15" s="12">
        <f t="shared" si="6"/>
        <v>2000</v>
      </c>
    </row>
    <row r="16" spans="1:22" ht="16.5">
      <c r="A16" s="10">
        <v>7</v>
      </c>
      <c r="B16" s="25" t="s">
        <v>39</v>
      </c>
      <c r="C16" s="26" t="s">
        <v>40</v>
      </c>
      <c r="D16" s="27">
        <v>2720</v>
      </c>
      <c r="E16" s="27">
        <v>3020</v>
      </c>
      <c r="F16" s="27">
        <v>3400</v>
      </c>
      <c r="G16" s="12">
        <f t="shared" si="0"/>
        <v>9140</v>
      </c>
      <c r="H16" s="12">
        <v>200</v>
      </c>
      <c r="I16" s="12">
        <v>2980</v>
      </c>
      <c r="J16" s="27">
        <v>3580</v>
      </c>
      <c r="K16" s="12">
        <f t="shared" si="1"/>
        <v>6760</v>
      </c>
      <c r="L16" s="12">
        <f t="shared" si="2"/>
        <v>15900</v>
      </c>
      <c r="M16" s="27">
        <v>4020</v>
      </c>
      <c r="N16" s="12">
        <f>'[1]necons august 20 HG'!E11</f>
        <v>2320</v>
      </c>
      <c r="O16" s="12">
        <f>'[1]hg alocare din necons'!F13</f>
        <v>3520</v>
      </c>
      <c r="P16" s="12">
        <f t="shared" si="3"/>
        <v>9860</v>
      </c>
      <c r="Q16" s="12">
        <f>'[2]OCT-nov 2020 dupa suplim'!F16</f>
        <v>2760</v>
      </c>
      <c r="R16" s="12">
        <f>'[2]OCT-nov 2020 dupa suplim'!I16</f>
        <v>2080</v>
      </c>
      <c r="S16" s="12">
        <v>120</v>
      </c>
      <c r="T16" s="12">
        <f t="shared" si="4"/>
        <v>4960</v>
      </c>
      <c r="U16" s="12">
        <f t="shared" si="5"/>
        <v>14820</v>
      </c>
      <c r="V16" s="12">
        <f t="shared" si="6"/>
        <v>30720</v>
      </c>
    </row>
    <row r="17" spans="1:24" ht="16.5">
      <c r="A17" s="13">
        <v>8</v>
      </c>
      <c r="B17" s="10" t="s">
        <v>41</v>
      </c>
      <c r="C17" s="11" t="s">
        <v>42</v>
      </c>
      <c r="D17" s="12">
        <v>2840</v>
      </c>
      <c r="E17" s="12">
        <v>3060</v>
      </c>
      <c r="F17" s="12">
        <v>2360</v>
      </c>
      <c r="G17" s="12">
        <f t="shared" si="0"/>
        <v>8260</v>
      </c>
      <c r="H17" s="12">
        <v>1120</v>
      </c>
      <c r="I17" s="12">
        <v>2560</v>
      </c>
      <c r="J17" s="12">
        <v>2680</v>
      </c>
      <c r="K17" s="12">
        <f t="shared" si="1"/>
        <v>6360</v>
      </c>
      <c r="L17" s="12">
        <f t="shared" si="2"/>
        <v>14620</v>
      </c>
      <c r="M17" s="12">
        <v>4040</v>
      </c>
      <c r="N17" s="12">
        <f>'[1]necons august 20 HG'!E12</f>
        <v>2620</v>
      </c>
      <c r="O17" s="12">
        <f>'[1]hg alocare din necons'!F14</f>
        <v>3400</v>
      </c>
      <c r="P17" s="12">
        <f t="shared" si="3"/>
        <v>10060</v>
      </c>
      <c r="Q17" s="12">
        <f>'[2]OCT-nov 2020 dupa suplim'!F17</f>
        <v>2600</v>
      </c>
      <c r="R17" s="12">
        <f>'[2]OCT-nov 2020 dupa suplim'!I17</f>
        <v>1980</v>
      </c>
      <c r="S17" s="12">
        <v>100</v>
      </c>
      <c r="T17" s="12">
        <f t="shared" si="4"/>
        <v>4680</v>
      </c>
      <c r="U17" s="12">
        <f t="shared" si="5"/>
        <v>14740</v>
      </c>
      <c r="V17" s="12">
        <f t="shared" si="6"/>
        <v>29360</v>
      </c>
    </row>
    <row r="18" spans="1:24" s="29" customFormat="1" ht="16.5">
      <c r="A18" s="17">
        <v>9</v>
      </c>
      <c r="B18" s="17" t="s">
        <v>43</v>
      </c>
      <c r="C18" s="28" t="s">
        <v>44</v>
      </c>
      <c r="D18" s="21">
        <v>0</v>
      </c>
      <c r="E18" s="21">
        <v>0</v>
      </c>
      <c r="F18" s="21">
        <v>0</v>
      </c>
      <c r="G18" s="21">
        <f t="shared" si="0"/>
        <v>0</v>
      </c>
      <c r="H18" s="21">
        <v>0</v>
      </c>
      <c r="I18" s="21">
        <v>0</v>
      </c>
      <c r="J18" s="21">
        <v>0</v>
      </c>
      <c r="K18" s="21">
        <f t="shared" si="1"/>
        <v>0</v>
      </c>
      <c r="L18" s="21">
        <f t="shared" si="2"/>
        <v>0</v>
      </c>
      <c r="M18" s="21">
        <v>0</v>
      </c>
      <c r="N18" s="21">
        <f>'[1]necons august 20 HG'!E13</f>
        <v>0</v>
      </c>
      <c r="O18" s="21">
        <f>'[1]hg alocare din necons'!F15</f>
        <v>0</v>
      </c>
      <c r="P18" s="21">
        <f t="shared" si="3"/>
        <v>0</v>
      </c>
      <c r="Q18" s="21">
        <f>'[2]OCT-nov 2020 dupa suplim'!F18</f>
        <v>0</v>
      </c>
      <c r="R18" s="21">
        <f>'[2]OCT-nov 2020 dupa suplim'!I18</f>
        <v>0</v>
      </c>
      <c r="S18" s="21">
        <v>0</v>
      </c>
      <c r="T18" s="21">
        <f t="shared" si="4"/>
        <v>0</v>
      </c>
      <c r="U18" s="21">
        <f t="shared" si="5"/>
        <v>0</v>
      </c>
      <c r="V18" s="21">
        <f t="shared" si="6"/>
        <v>0</v>
      </c>
    </row>
    <row r="19" spans="1:24" ht="16.5">
      <c r="A19" s="13">
        <v>10</v>
      </c>
      <c r="B19" s="10" t="s">
        <v>45</v>
      </c>
      <c r="C19" s="30" t="s">
        <v>46</v>
      </c>
      <c r="D19" s="12">
        <v>980</v>
      </c>
      <c r="E19" s="12">
        <v>1100</v>
      </c>
      <c r="F19" s="12">
        <v>1240</v>
      </c>
      <c r="G19" s="12">
        <f t="shared" si="0"/>
        <v>3320</v>
      </c>
      <c r="H19" s="12">
        <v>1260</v>
      </c>
      <c r="I19" s="12">
        <v>1220</v>
      </c>
      <c r="J19" s="12">
        <v>1220</v>
      </c>
      <c r="K19" s="12">
        <f t="shared" si="1"/>
        <v>3700</v>
      </c>
      <c r="L19" s="12">
        <f t="shared" si="2"/>
        <v>7020</v>
      </c>
      <c r="M19" s="12">
        <v>1200</v>
      </c>
      <c r="N19" s="12">
        <f>'[1]necons august 20 HG'!E14</f>
        <v>720</v>
      </c>
      <c r="O19" s="12">
        <f>'[1]hg alocare din necons'!F16</f>
        <v>960</v>
      </c>
      <c r="P19" s="12">
        <f t="shared" si="3"/>
        <v>2880</v>
      </c>
      <c r="Q19" s="12">
        <f>'[2]OCT-nov 2020 dupa suplim'!F19</f>
        <v>1120</v>
      </c>
      <c r="R19" s="12">
        <f>'[2]OCT-nov 2020 dupa suplim'!I19</f>
        <v>860</v>
      </c>
      <c r="S19" s="12">
        <v>40</v>
      </c>
      <c r="T19" s="12">
        <f t="shared" si="4"/>
        <v>2020</v>
      </c>
      <c r="U19" s="12">
        <f t="shared" si="5"/>
        <v>4900</v>
      </c>
      <c r="V19" s="12">
        <f t="shared" si="6"/>
        <v>11920</v>
      </c>
    </row>
    <row r="20" spans="1:24" ht="16.5">
      <c r="A20" s="10">
        <v>11</v>
      </c>
      <c r="B20" s="14" t="s">
        <v>47</v>
      </c>
      <c r="C20" s="15" t="s">
        <v>48</v>
      </c>
      <c r="D20" s="24">
        <v>1040</v>
      </c>
      <c r="E20" s="24">
        <v>1140</v>
      </c>
      <c r="F20" s="24">
        <v>1280</v>
      </c>
      <c r="G20" s="12">
        <f t="shared" si="0"/>
        <v>3460</v>
      </c>
      <c r="H20" s="12">
        <v>1300</v>
      </c>
      <c r="I20" s="12">
        <v>1300</v>
      </c>
      <c r="J20" s="24">
        <v>1240</v>
      </c>
      <c r="K20" s="12">
        <f t="shared" si="1"/>
        <v>3840</v>
      </c>
      <c r="L20" s="12">
        <f t="shared" si="2"/>
        <v>7300</v>
      </c>
      <c r="M20" s="24">
        <v>1240</v>
      </c>
      <c r="N20" s="12">
        <f>'[1]necons august 20 HG'!E15</f>
        <v>740</v>
      </c>
      <c r="O20" s="12">
        <f>'[1]hg alocare din necons'!F17</f>
        <v>1000</v>
      </c>
      <c r="P20" s="12">
        <f t="shared" si="3"/>
        <v>2980</v>
      </c>
      <c r="Q20" s="12">
        <f>'[2]OCT-nov 2020 dupa suplim'!F20</f>
        <v>1180</v>
      </c>
      <c r="R20" s="12">
        <f>'[2]OCT-nov 2020 dupa suplim'!I20</f>
        <v>900</v>
      </c>
      <c r="S20" s="12">
        <v>40</v>
      </c>
      <c r="T20" s="12">
        <f t="shared" si="4"/>
        <v>2120</v>
      </c>
      <c r="U20" s="12">
        <f t="shared" si="5"/>
        <v>5100</v>
      </c>
      <c r="V20" s="12">
        <f t="shared" si="6"/>
        <v>12400</v>
      </c>
    </row>
    <row r="21" spans="1:24" s="34" customFormat="1" ht="16.5">
      <c r="A21" s="13">
        <v>12</v>
      </c>
      <c r="B21" s="25" t="s">
        <v>49</v>
      </c>
      <c r="C21" s="31" t="s">
        <v>50</v>
      </c>
      <c r="D21" s="24">
        <v>340</v>
      </c>
      <c r="E21" s="24">
        <v>360</v>
      </c>
      <c r="F21" s="24">
        <v>280</v>
      </c>
      <c r="G21" s="12">
        <f t="shared" si="0"/>
        <v>980</v>
      </c>
      <c r="H21" s="12">
        <v>280</v>
      </c>
      <c r="I21" s="12">
        <v>380</v>
      </c>
      <c r="J21" s="24">
        <v>580</v>
      </c>
      <c r="K21" s="12">
        <f t="shared" si="1"/>
        <v>1240</v>
      </c>
      <c r="L21" s="12">
        <f t="shared" si="2"/>
        <v>2220</v>
      </c>
      <c r="M21" s="24">
        <v>340</v>
      </c>
      <c r="N21" s="12">
        <f>'[1]necons august 20 HG'!E16</f>
        <v>200</v>
      </c>
      <c r="O21" s="12">
        <f>'[1]hg alocare din necons'!F18</f>
        <v>280</v>
      </c>
      <c r="P21" s="12">
        <f t="shared" si="3"/>
        <v>820</v>
      </c>
      <c r="Q21" s="12">
        <f>'[2]OCT-nov 2020 dupa suplim'!F21</f>
        <v>340</v>
      </c>
      <c r="R21" s="12">
        <f>'[2]OCT-nov 2020 dupa suplim'!I21</f>
        <v>260</v>
      </c>
      <c r="S21" s="12">
        <v>20</v>
      </c>
      <c r="T21" s="12">
        <f t="shared" si="4"/>
        <v>620</v>
      </c>
      <c r="U21" s="12">
        <f t="shared" si="5"/>
        <v>1440</v>
      </c>
      <c r="V21" s="12">
        <f t="shared" si="6"/>
        <v>3660</v>
      </c>
      <c r="W21" s="32"/>
      <c r="X21" s="33"/>
    </row>
    <row r="22" spans="1:24" s="34" customFormat="1" ht="16.5">
      <c r="A22" s="10">
        <v>13</v>
      </c>
      <c r="B22" s="25" t="s">
        <v>51</v>
      </c>
      <c r="C22" s="26" t="s">
        <v>52</v>
      </c>
      <c r="D22" s="27">
        <v>880</v>
      </c>
      <c r="E22" s="27">
        <v>1020</v>
      </c>
      <c r="F22" s="27">
        <v>1120</v>
      </c>
      <c r="G22" s="12">
        <f t="shared" si="0"/>
        <v>3020</v>
      </c>
      <c r="H22" s="12">
        <v>860</v>
      </c>
      <c r="I22" s="12">
        <v>1200</v>
      </c>
      <c r="J22" s="27">
        <v>1200</v>
      </c>
      <c r="K22" s="12">
        <f t="shared" si="1"/>
        <v>3260</v>
      </c>
      <c r="L22" s="12">
        <f t="shared" si="2"/>
        <v>6280</v>
      </c>
      <c r="M22" s="27">
        <v>1040</v>
      </c>
      <c r="N22" s="12">
        <f>'[1]necons august 20 HG'!E17</f>
        <v>620</v>
      </c>
      <c r="O22" s="12">
        <f>'[1]hg alocare din necons'!F19</f>
        <v>820</v>
      </c>
      <c r="P22" s="12">
        <f t="shared" si="3"/>
        <v>2480</v>
      </c>
      <c r="Q22" s="12">
        <f>'[2]OCT-nov 2020 dupa suplim'!F22</f>
        <v>1000</v>
      </c>
      <c r="R22" s="12">
        <f>'[2]OCT-nov 2020 dupa suplim'!I22</f>
        <v>740</v>
      </c>
      <c r="S22" s="12">
        <v>40</v>
      </c>
      <c r="T22" s="12">
        <f t="shared" si="4"/>
        <v>1780</v>
      </c>
      <c r="U22" s="12">
        <f t="shared" si="5"/>
        <v>4260</v>
      </c>
      <c r="V22" s="12">
        <f t="shared" si="6"/>
        <v>10540</v>
      </c>
      <c r="W22" s="32"/>
      <c r="X22" s="33"/>
    </row>
    <row r="23" spans="1:24" s="34" customFormat="1" ht="16.5">
      <c r="A23" s="13">
        <v>14</v>
      </c>
      <c r="B23" s="25" t="s">
        <v>53</v>
      </c>
      <c r="C23" s="26" t="s">
        <v>54</v>
      </c>
      <c r="D23" s="27">
        <v>120</v>
      </c>
      <c r="E23" s="27">
        <v>120</v>
      </c>
      <c r="F23" s="27">
        <v>140</v>
      </c>
      <c r="G23" s="12">
        <f t="shared" si="0"/>
        <v>380</v>
      </c>
      <c r="H23" s="12">
        <v>140</v>
      </c>
      <c r="I23" s="12">
        <v>140</v>
      </c>
      <c r="J23" s="27">
        <v>140</v>
      </c>
      <c r="K23" s="12">
        <f t="shared" si="1"/>
        <v>420</v>
      </c>
      <c r="L23" s="12">
        <f t="shared" si="2"/>
        <v>800</v>
      </c>
      <c r="M23" s="27">
        <v>140</v>
      </c>
      <c r="N23" s="12">
        <f>'[1]necons august 20 HG'!E18</f>
        <v>80</v>
      </c>
      <c r="O23" s="12">
        <f>'[1]hg alocare din necons'!F20</f>
        <v>80</v>
      </c>
      <c r="P23" s="12">
        <f t="shared" si="3"/>
        <v>300</v>
      </c>
      <c r="Q23" s="12">
        <f>'[2]OCT-nov 2020 dupa suplim'!F23</f>
        <v>140</v>
      </c>
      <c r="R23" s="12">
        <f>'[2]OCT-nov 2020 dupa suplim'!I23</f>
        <v>80</v>
      </c>
      <c r="S23" s="12">
        <v>20</v>
      </c>
      <c r="T23" s="12">
        <f t="shared" si="4"/>
        <v>240</v>
      </c>
      <c r="U23" s="12">
        <f t="shared" si="5"/>
        <v>540</v>
      </c>
      <c r="V23" s="12">
        <f t="shared" si="6"/>
        <v>1340</v>
      </c>
      <c r="W23" s="32"/>
      <c r="X23" s="33"/>
    </row>
    <row r="24" spans="1:24" s="34" customFormat="1" ht="16.5">
      <c r="A24" s="10">
        <v>15</v>
      </c>
      <c r="B24" s="25" t="s">
        <v>55</v>
      </c>
      <c r="C24" s="26" t="s">
        <v>56</v>
      </c>
      <c r="D24" s="27">
        <v>620</v>
      </c>
      <c r="E24" s="27">
        <v>700</v>
      </c>
      <c r="F24" s="27">
        <v>640</v>
      </c>
      <c r="G24" s="12">
        <f t="shared" si="0"/>
        <v>1960</v>
      </c>
      <c r="H24" s="12">
        <v>120</v>
      </c>
      <c r="I24" s="12">
        <v>400</v>
      </c>
      <c r="J24" s="27">
        <v>540</v>
      </c>
      <c r="K24" s="12">
        <f t="shared" si="1"/>
        <v>1060</v>
      </c>
      <c r="L24" s="12">
        <f t="shared" si="2"/>
        <v>3020</v>
      </c>
      <c r="M24" s="27">
        <v>460</v>
      </c>
      <c r="N24" s="12">
        <f>'[1]necons august 20 HG'!E19</f>
        <v>460</v>
      </c>
      <c r="O24" s="12">
        <f>'[1]hg alocare din necons'!F21</f>
        <v>1940</v>
      </c>
      <c r="P24" s="12">
        <f t="shared" si="3"/>
        <v>2860</v>
      </c>
      <c r="Q24" s="12">
        <f>'[2]OCT-nov 2020 dupa suplim'!F24</f>
        <v>540</v>
      </c>
      <c r="R24" s="12">
        <f>'[2]OCT-nov 2020 dupa suplim'!I24</f>
        <v>400</v>
      </c>
      <c r="S24" s="12">
        <v>20</v>
      </c>
      <c r="T24" s="12">
        <f t="shared" si="4"/>
        <v>960</v>
      </c>
      <c r="U24" s="12">
        <f t="shared" si="5"/>
        <v>3820</v>
      </c>
      <c r="V24" s="12">
        <f t="shared" si="6"/>
        <v>6840</v>
      </c>
      <c r="W24" s="32"/>
      <c r="X24" s="33"/>
    </row>
    <row r="25" spans="1:24" s="34" customFormat="1" ht="16.5">
      <c r="A25" s="13">
        <v>16</v>
      </c>
      <c r="B25" s="25" t="s">
        <v>57</v>
      </c>
      <c r="C25" s="26" t="s">
        <v>58</v>
      </c>
      <c r="D25" s="27">
        <v>460</v>
      </c>
      <c r="E25" s="27">
        <v>500</v>
      </c>
      <c r="F25" s="27">
        <v>40</v>
      </c>
      <c r="G25" s="12">
        <f t="shared" si="0"/>
        <v>1000</v>
      </c>
      <c r="H25" s="12">
        <v>500</v>
      </c>
      <c r="I25" s="12">
        <v>720</v>
      </c>
      <c r="J25" s="27">
        <v>880</v>
      </c>
      <c r="K25" s="12">
        <f t="shared" si="1"/>
        <v>2100</v>
      </c>
      <c r="L25" s="12">
        <f t="shared" si="2"/>
        <v>3100</v>
      </c>
      <c r="M25" s="27">
        <v>1080</v>
      </c>
      <c r="N25" s="12">
        <f>'[1]necons august 20 HG'!E20</f>
        <v>620</v>
      </c>
      <c r="O25" s="12">
        <f>'[1]hg alocare din necons'!F22</f>
        <v>680</v>
      </c>
      <c r="P25" s="12">
        <f t="shared" si="3"/>
        <v>2380</v>
      </c>
      <c r="Q25" s="12">
        <f>'[2]OCT-nov 2020 dupa suplim'!F25</f>
        <v>520</v>
      </c>
      <c r="R25" s="12">
        <f>'[2]OCT-nov 2020 dupa suplim'!I25</f>
        <v>440</v>
      </c>
      <c r="S25" s="12">
        <v>20</v>
      </c>
      <c r="T25" s="12">
        <f t="shared" si="4"/>
        <v>980</v>
      </c>
      <c r="U25" s="12">
        <f t="shared" si="5"/>
        <v>3360</v>
      </c>
      <c r="V25" s="12">
        <f t="shared" si="6"/>
        <v>6460</v>
      </c>
      <c r="W25" s="32"/>
      <c r="X25" s="33"/>
    </row>
    <row r="26" spans="1:24" s="34" customFormat="1" ht="16.5">
      <c r="A26" s="10">
        <v>17</v>
      </c>
      <c r="B26" s="25" t="s">
        <v>59</v>
      </c>
      <c r="C26" s="26" t="s">
        <v>60</v>
      </c>
      <c r="D26" s="27">
        <v>860</v>
      </c>
      <c r="E26" s="27">
        <v>1200</v>
      </c>
      <c r="F26" s="27">
        <v>1000</v>
      </c>
      <c r="G26" s="12">
        <f t="shared" si="0"/>
        <v>3060</v>
      </c>
      <c r="H26" s="12">
        <v>400</v>
      </c>
      <c r="I26" s="12">
        <v>1220</v>
      </c>
      <c r="J26" s="27">
        <v>1060</v>
      </c>
      <c r="K26" s="12">
        <f t="shared" si="1"/>
        <v>2680</v>
      </c>
      <c r="L26" s="12">
        <f t="shared" si="2"/>
        <v>5740</v>
      </c>
      <c r="M26" s="27">
        <v>1000</v>
      </c>
      <c r="N26" s="12">
        <f>'[1]necons august 20 HG'!E21</f>
        <v>680</v>
      </c>
      <c r="O26" s="12">
        <f>'[1]hg alocare din necons'!F23</f>
        <v>840</v>
      </c>
      <c r="P26" s="12">
        <f t="shared" si="3"/>
        <v>2520</v>
      </c>
      <c r="Q26" s="12">
        <f>'[2]OCT-nov 2020 dupa suplim'!F26</f>
        <v>940</v>
      </c>
      <c r="R26" s="12">
        <f>'[2]OCT-nov 2020 dupa suplim'!I26</f>
        <v>700</v>
      </c>
      <c r="S26" s="12">
        <v>40</v>
      </c>
      <c r="T26" s="12">
        <f t="shared" si="4"/>
        <v>1680</v>
      </c>
      <c r="U26" s="12">
        <f t="shared" si="5"/>
        <v>4200</v>
      </c>
      <c r="V26" s="12">
        <f t="shared" si="6"/>
        <v>9940</v>
      </c>
      <c r="W26" s="32"/>
      <c r="X26" s="33"/>
    </row>
    <row r="27" spans="1:24" s="34" customFormat="1" ht="16.5">
      <c r="A27" s="13">
        <v>18</v>
      </c>
      <c r="B27" s="10" t="s">
        <v>61</v>
      </c>
      <c r="C27" s="11" t="s">
        <v>62</v>
      </c>
      <c r="D27" s="12">
        <v>2860</v>
      </c>
      <c r="E27" s="12">
        <v>3160</v>
      </c>
      <c r="F27" s="12">
        <v>3520</v>
      </c>
      <c r="G27" s="12">
        <f t="shared" si="0"/>
        <v>9540</v>
      </c>
      <c r="H27" s="12">
        <v>1700</v>
      </c>
      <c r="I27" s="12">
        <v>2380</v>
      </c>
      <c r="J27" s="12">
        <v>3560</v>
      </c>
      <c r="K27" s="12">
        <f t="shared" si="1"/>
        <v>7640</v>
      </c>
      <c r="L27" s="12">
        <f t="shared" si="2"/>
        <v>17180</v>
      </c>
      <c r="M27" s="12">
        <v>3320</v>
      </c>
      <c r="N27" s="12">
        <f>'[1]necons august 20 HG'!E22</f>
        <v>3000</v>
      </c>
      <c r="O27" s="12">
        <f>'[1]hg alocare din necons'!F24</f>
        <v>3060</v>
      </c>
      <c r="P27" s="12">
        <f t="shared" si="3"/>
        <v>9380</v>
      </c>
      <c r="Q27" s="12">
        <f>'[2]OCT-nov 2020 dupa suplim'!F27</f>
        <v>2900</v>
      </c>
      <c r="R27" s="12">
        <f>'[2]OCT-nov 2020 dupa suplim'!I27</f>
        <v>2200</v>
      </c>
      <c r="S27" s="12">
        <v>120</v>
      </c>
      <c r="T27" s="12">
        <f t="shared" si="4"/>
        <v>5220</v>
      </c>
      <c r="U27" s="12">
        <f t="shared" si="5"/>
        <v>14600</v>
      </c>
      <c r="V27" s="12">
        <f t="shared" si="6"/>
        <v>31780</v>
      </c>
      <c r="W27" s="32"/>
      <c r="X27" s="33"/>
    </row>
    <row r="28" spans="1:24" s="34" customFormat="1" ht="16.5">
      <c r="A28" s="10">
        <v>19</v>
      </c>
      <c r="B28" s="10" t="s">
        <v>63</v>
      </c>
      <c r="C28" s="11" t="s">
        <v>64</v>
      </c>
      <c r="D28" s="12">
        <v>760</v>
      </c>
      <c r="E28" s="12">
        <v>860</v>
      </c>
      <c r="F28" s="12">
        <v>920</v>
      </c>
      <c r="G28" s="12">
        <f t="shared" si="0"/>
        <v>2540</v>
      </c>
      <c r="H28" s="12">
        <v>60</v>
      </c>
      <c r="I28" s="12">
        <v>180</v>
      </c>
      <c r="J28" s="12">
        <v>800</v>
      </c>
      <c r="K28" s="12">
        <f t="shared" si="1"/>
        <v>1040</v>
      </c>
      <c r="L28" s="12">
        <f t="shared" si="2"/>
        <v>3580</v>
      </c>
      <c r="M28" s="12">
        <v>800</v>
      </c>
      <c r="N28" s="12">
        <f>'[1]necons august 20 HG'!E23</f>
        <v>1760</v>
      </c>
      <c r="O28" s="12">
        <f>'[1]hg alocare din necons'!F25</f>
        <v>1080</v>
      </c>
      <c r="P28" s="12">
        <f t="shared" si="3"/>
        <v>3640</v>
      </c>
      <c r="Q28" s="12">
        <f>'[2]OCT-nov 2020 dupa suplim'!F28</f>
        <v>780</v>
      </c>
      <c r="R28" s="12">
        <f>'[2]OCT-nov 2020 dupa suplim'!I28</f>
        <v>560</v>
      </c>
      <c r="S28" s="12">
        <v>40</v>
      </c>
      <c r="T28" s="12">
        <f t="shared" si="4"/>
        <v>1380</v>
      </c>
      <c r="U28" s="12">
        <f t="shared" si="5"/>
        <v>5020</v>
      </c>
      <c r="V28" s="12">
        <f t="shared" si="6"/>
        <v>8600</v>
      </c>
      <c r="W28" s="32"/>
      <c r="X28" s="33"/>
    </row>
    <row r="29" spans="1:24" ht="16.5">
      <c r="A29" s="13">
        <v>20</v>
      </c>
      <c r="B29" s="25" t="s">
        <v>65</v>
      </c>
      <c r="C29" s="35" t="s">
        <v>66</v>
      </c>
      <c r="D29" s="24">
        <v>1120</v>
      </c>
      <c r="E29" s="24">
        <v>1220</v>
      </c>
      <c r="F29" s="24">
        <v>1360</v>
      </c>
      <c r="G29" s="12">
        <f t="shared" si="0"/>
        <v>3700</v>
      </c>
      <c r="H29" s="12">
        <v>1200</v>
      </c>
      <c r="I29" s="12">
        <v>1560</v>
      </c>
      <c r="J29" s="24">
        <v>1300</v>
      </c>
      <c r="K29" s="12">
        <f t="shared" si="1"/>
        <v>4060</v>
      </c>
      <c r="L29" s="12">
        <f t="shared" si="2"/>
        <v>7760</v>
      </c>
      <c r="M29" s="24">
        <v>1300</v>
      </c>
      <c r="N29" s="12">
        <f>'[1]necons august 20 HG'!E24</f>
        <v>780</v>
      </c>
      <c r="O29" s="12">
        <v>2160</v>
      </c>
      <c r="P29" s="12">
        <f t="shared" si="3"/>
        <v>4240</v>
      </c>
      <c r="Q29" s="12">
        <f>'[2]OCT-nov 2020 dupa suplim'!F29</f>
        <v>1240</v>
      </c>
      <c r="R29" s="12">
        <f>'[2]OCT-nov 2020 dupa suplim'!I29</f>
        <v>920</v>
      </c>
      <c r="S29" s="12">
        <v>40</v>
      </c>
      <c r="T29" s="12">
        <f t="shared" si="4"/>
        <v>2200</v>
      </c>
      <c r="U29" s="12">
        <f t="shared" si="5"/>
        <v>6440</v>
      </c>
      <c r="V29" s="12">
        <f t="shared" si="6"/>
        <v>14200</v>
      </c>
      <c r="W29" s="32"/>
      <c r="X29" s="36"/>
    </row>
    <row r="30" spans="1:24" ht="16.5">
      <c r="A30" s="10">
        <v>21</v>
      </c>
      <c r="B30" s="25" t="s">
        <v>67</v>
      </c>
      <c r="C30" s="26" t="s">
        <v>68</v>
      </c>
      <c r="D30" s="27">
        <v>380</v>
      </c>
      <c r="E30" s="27">
        <v>460</v>
      </c>
      <c r="F30" s="27">
        <v>500</v>
      </c>
      <c r="G30" s="12">
        <f t="shared" si="0"/>
        <v>1340</v>
      </c>
      <c r="H30" s="12">
        <v>380</v>
      </c>
      <c r="I30" s="12">
        <v>380</v>
      </c>
      <c r="J30" s="27">
        <v>540</v>
      </c>
      <c r="K30" s="12">
        <f t="shared" si="1"/>
        <v>1300</v>
      </c>
      <c r="L30" s="12">
        <f t="shared" si="2"/>
        <v>2640</v>
      </c>
      <c r="M30" s="27">
        <v>560</v>
      </c>
      <c r="N30" s="12">
        <f>'[1]necons august 20 HG'!E25</f>
        <v>260</v>
      </c>
      <c r="O30" s="12">
        <f>'[1]hg alocare din necons'!F27</f>
        <v>360</v>
      </c>
      <c r="P30" s="12">
        <f t="shared" si="3"/>
        <v>1180</v>
      </c>
      <c r="Q30" s="12">
        <f>'[2]OCT-nov 2020 dupa suplim'!F30</f>
        <v>420</v>
      </c>
      <c r="R30" s="12">
        <f>'[2]OCT-nov 2020 dupa suplim'!I30</f>
        <v>340</v>
      </c>
      <c r="S30" s="12">
        <v>20</v>
      </c>
      <c r="T30" s="12">
        <f t="shared" si="4"/>
        <v>780</v>
      </c>
      <c r="U30" s="12">
        <f t="shared" si="5"/>
        <v>1960</v>
      </c>
      <c r="V30" s="12">
        <f t="shared" si="6"/>
        <v>4600</v>
      </c>
      <c r="W30" s="32"/>
      <c r="X30" s="36"/>
    </row>
    <row r="31" spans="1:24" ht="16.5">
      <c r="A31" s="13">
        <v>22</v>
      </c>
      <c r="B31" s="10" t="s">
        <v>69</v>
      </c>
      <c r="C31" s="11" t="s">
        <v>70</v>
      </c>
      <c r="D31" s="12">
        <v>340</v>
      </c>
      <c r="E31" s="12">
        <v>400</v>
      </c>
      <c r="F31" s="12">
        <v>360</v>
      </c>
      <c r="G31" s="12">
        <f t="shared" si="0"/>
        <v>1100</v>
      </c>
      <c r="H31" s="12">
        <v>440</v>
      </c>
      <c r="I31" s="12">
        <v>480</v>
      </c>
      <c r="J31" s="12">
        <v>400</v>
      </c>
      <c r="K31" s="12">
        <f t="shared" si="1"/>
        <v>1320</v>
      </c>
      <c r="L31" s="12">
        <f t="shared" si="2"/>
        <v>2420</v>
      </c>
      <c r="M31" s="12">
        <v>300</v>
      </c>
      <c r="N31" s="12">
        <f>'[1]necons august 20 HG'!E26</f>
        <v>340</v>
      </c>
      <c r="O31" s="12">
        <f>'[1]hg alocare din necons'!F28</f>
        <v>320</v>
      </c>
      <c r="P31" s="12">
        <f t="shared" si="3"/>
        <v>960</v>
      </c>
      <c r="Q31" s="12">
        <f>'[2]OCT-nov 2020 dupa suplim'!F31</f>
        <v>380</v>
      </c>
      <c r="R31" s="12">
        <f>'[2]OCT-nov 2020 dupa suplim'!I31</f>
        <v>280</v>
      </c>
      <c r="S31" s="12">
        <v>20</v>
      </c>
      <c r="T31" s="12">
        <f t="shared" si="4"/>
        <v>680</v>
      </c>
      <c r="U31" s="12">
        <f t="shared" si="5"/>
        <v>1640</v>
      </c>
      <c r="V31" s="12">
        <f t="shared" si="6"/>
        <v>4060</v>
      </c>
      <c r="W31" s="32"/>
      <c r="X31" s="36"/>
    </row>
    <row r="32" spans="1:24" s="29" customFormat="1" ht="16.5">
      <c r="A32" s="10">
        <v>23</v>
      </c>
      <c r="B32" s="25" t="s">
        <v>71</v>
      </c>
      <c r="C32" s="31" t="s">
        <v>72</v>
      </c>
      <c r="D32" s="24">
        <v>480</v>
      </c>
      <c r="E32" s="24">
        <v>520</v>
      </c>
      <c r="F32" s="24">
        <v>580</v>
      </c>
      <c r="G32" s="12">
        <f t="shared" si="0"/>
        <v>1580</v>
      </c>
      <c r="H32" s="12">
        <v>460</v>
      </c>
      <c r="I32" s="12">
        <v>740</v>
      </c>
      <c r="J32" s="24">
        <v>560</v>
      </c>
      <c r="K32" s="12">
        <f t="shared" si="1"/>
        <v>1760</v>
      </c>
      <c r="L32" s="12">
        <f t="shared" si="2"/>
        <v>3340</v>
      </c>
      <c r="M32" s="24">
        <v>560</v>
      </c>
      <c r="N32" s="12">
        <f>'[1]necons august 20 HG'!E27</f>
        <v>300</v>
      </c>
      <c r="O32" s="12">
        <f>'[1]hg alocare din necons'!F29</f>
        <v>460</v>
      </c>
      <c r="P32" s="12">
        <f t="shared" si="3"/>
        <v>1320</v>
      </c>
      <c r="Q32" s="12">
        <f>'[2]OCT-nov 2020 dupa suplim'!F32</f>
        <v>540</v>
      </c>
      <c r="R32" s="12">
        <f>'[2]OCT-nov 2020 dupa suplim'!I32</f>
        <v>380</v>
      </c>
      <c r="S32" s="12">
        <v>20</v>
      </c>
      <c r="T32" s="12">
        <f t="shared" si="4"/>
        <v>940</v>
      </c>
      <c r="U32" s="12">
        <f t="shared" si="5"/>
        <v>2260</v>
      </c>
      <c r="V32" s="12">
        <f t="shared" si="6"/>
        <v>5600</v>
      </c>
      <c r="W32" s="32"/>
      <c r="X32" s="36"/>
    </row>
    <row r="33" spans="1:24" s="29" customFormat="1" ht="16.5">
      <c r="A33" s="17">
        <v>24</v>
      </c>
      <c r="B33" s="37" t="s">
        <v>73</v>
      </c>
      <c r="C33" s="19" t="s">
        <v>74</v>
      </c>
      <c r="D33" s="38">
        <v>360</v>
      </c>
      <c r="E33" s="38">
        <v>380</v>
      </c>
      <c r="F33" s="38">
        <v>0</v>
      </c>
      <c r="G33" s="21">
        <f t="shared" si="0"/>
        <v>740</v>
      </c>
      <c r="H33" s="21">
        <v>0</v>
      </c>
      <c r="I33" s="21">
        <v>0</v>
      </c>
      <c r="J33" s="38"/>
      <c r="K33" s="21">
        <f t="shared" si="1"/>
        <v>0</v>
      </c>
      <c r="L33" s="21">
        <f t="shared" si="2"/>
        <v>740</v>
      </c>
      <c r="M33" s="38"/>
      <c r="N33" s="21">
        <f>'[1]necons august 20 HG'!E28</f>
        <v>0</v>
      </c>
      <c r="O33" s="21">
        <f>'[1]hg alocare din necons'!F30</f>
        <v>0</v>
      </c>
      <c r="P33" s="21">
        <f t="shared" si="3"/>
        <v>0</v>
      </c>
      <c r="Q33" s="21">
        <f>'[2]OCT-nov 2020 dupa suplim'!F33</f>
        <v>0</v>
      </c>
      <c r="R33" s="21">
        <f>'[2]OCT-nov 2020 dupa suplim'!I33</f>
        <v>0</v>
      </c>
      <c r="S33" s="21">
        <v>0</v>
      </c>
      <c r="T33" s="21">
        <f t="shared" si="4"/>
        <v>0</v>
      </c>
      <c r="U33" s="21">
        <f t="shared" si="5"/>
        <v>0</v>
      </c>
      <c r="V33" s="21">
        <f t="shared" si="6"/>
        <v>740</v>
      </c>
      <c r="W33" s="1"/>
      <c r="X33" s="1"/>
    </row>
    <row r="34" spans="1:24" s="29" customFormat="1" ht="16.5">
      <c r="A34" s="10">
        <v>25</v>
      </c>
      <c r="B34" s="25" t="s">
        <v>75</v>
      </c>
      <c r="C34" s="26" t="s">
        <v>76</v>
      </c>
      <c r="D34" s="27">
        <v>460</v>
      </c>
      <c r="E34" s="27">
        <v>520</v>
      </c>
      <c r="F34" s="27">
        <v>220</v>
      </c>
      <c r="G34" s="12">
        <f t="shared" si="0"/>
        <v>1200</v>
      </c>
      <c r="H34" s="12">
        <v>200</v>
      </c>
      <c r="I34" s="12">
        <v>480</v>
      </c>
      <c r="J34" s="27">
        <v>740</v>
      </c>
      <c r="K34" s="12">
        <f t="shared" si="1"/>
        <v>1420</v>
      </c>
      <c r="L34" s="12">
        <f t="shared" si="2"/>
        <v>2620</v>
      </c>
      <c r="M34" s="27">
        <v>680</v>
      </c>
      <c r="N34" s="12">
        <f>'[1]necons august 20 HG'!E29</f>
        <v>360</v>
      </c>
      <c r="O34" s="12">
        <f>'[1]hg alocare din necons'!F31</f>
        <v>460</v>
      </c>
      <c r="P34" s="12">
        <f t="shared" si="3"/>
        <v>1500</v>
      </c>
      <c r="Q34" s="12">
        <f>'[2]OCT-nov 2020 dupa suplim'!F34</f>
        <v>480</v>
      </c>
      <c r="R34" s="12">
        <f>'[2]OCT-nov 2020 dupa suplim'!I34</f>
        <v>340</v>
      </c>
      <c r="S34" s="12">
        <v>20</v>
      </c>
      <c r="T34" s="12">
        <f t="shared" si="4"/>
        <v>840</v>
      </c>
      <c r="U34" s="12">
        <f t="shared" si="5"/>
        <v>2340</v>
      </c>
      <c r="V34" s="12">
        <f t="shared" si="6"/>
        <v>4960</v>
      </c>
      <c r="W34" s="1"/>
      <c r="X34" s="1"/>
    </row>
    <row r="35" spans="1:24" s="29" customFormat="1" ht="16.5">
      <c r="A35" s="13">
        <v>26</v>
      </c>
      <c r="B35" s="25" t="s">
        <v>77</v>
      </c>
      <c r="C35" s="26" t="s">
        <v>78</v>
      </c>
      <c r="D35" s="27">
        <v>500</v>
      </c>
      <c r="E35" s="27">
        <v>520</v>
      </c>
      <c r="F35" s="27">
        <v>600</v>
      </c>
      <c r="G35" s="12">
        <f t="shared" si="0"/>
        <v>1620</v>
      </c>
      <c r="H35" s="12">
        <v>400</v>
      </c>
      <c r="I35" s="12">
        <v>900</v>
      </c>
      <c r="J35" s="27">
        <v>560</v>
      </c>
      <c r="K35" s="12">
        <f t="shared" si="1"/>
        <v>1860</v>
      </c>
      <c r="L35" s="12">
        <f t="shared" si="2"/>
        <v>3480</v>
      </c>
      <c r="M35" s="27">
        <v>560</v>
      </c>
      <c r="N35" s="12">
        <f>'[1]necons august 20 HG'!E30</f>
        <v>300</v>
      </c>
      <c r="O35" s="12">
        <f>'[1]hg alocare din necons'!F32</f>
        <v>500</v>
      </c>
      <c r="P35" s="12">
        <f t="shared" si="3"/>
        <v>1360</v>
      </c>
      <c r="Q35" s="12">
        <f>'[2]OCT-nov 2020 dupa suplim'!F35</f>
        <v>520</v>
      </c>
      <c r="R35" s="12">
        <f>'[2]OCT-nov 2020 dupa suplim'!I35</f>
        <v>420</v>
      </c>
      <c r="S35" s="12">
        <v>20</v>
      </c>
      <c r="T35" s="12">
        <f t="shared" si="4"/>
        <v>960</v>
      </c>
      <c r="U35" s="12">
        <f t="shared" si="5"/>
        <v>2320</v>
      </c>
      <c r="V35" s="12">
        <f t="shared" si="6"/>
        <v>5800</v>
      </c>
      <c r="W35" s="1"/>
      <c r="X35" s="1"/>
    </row>
    <row r="36" spans="1:24" s="4" customFormat="1" ht="16.5">
      <c r="A36" s="39"/>
      <c r="B36" s="39"/>
      <c r="C36" s="39" t="s">
        <v>79</v>
      </c>
      <c r="D36" s="40">
        <f t="shared" ref="D36:V36" si="7">SUM(D10:D35)</f>
        <v>33480</v>
      </c>
      <c r="E36" s="40">
        <f t="shared" si="7"/>
        <v>37220</v>
      </c>
      <c r="F36" s="40">
        <f t="shared" si="7"/>
        <v>36220</v>
      </c>
      <c r="G36" s="40">
        <f t="shared" si="7"/>
        <v>106920</v>
      </c>
      <c r="H36" s="40">
        <f t="shared" si="7"/>
        <v>16420</v>
      </c>
      <c r="I36" s="40">
        <f t="shared" si="7"/>
        <v>29940</v>
      </c>
      <c r="J36" s="40">
        <f t="shared" si="7"/>
        <v>37260</v>
      </c>
      <c r="K36" s="40">
        <f t="shared" si="7"/>
        <v>83620</v>
      </c>
      <c r="L36" s="40">
        <f t="shared" si="7"/>
        <v>190540</v>
      </c>
      <c r="M36" s="40">
        <f t="shared" si="7"/>
        <v>37820</v>
      </c>
      <c r="N36" s="40">
        <f t="shared" si="7"/>
        <v>27860</v>
      </c>
      <c r="O36" s="40">
        <f t="shared" si="7"/>
        <v>54160</v>
      </c>
      <c r="P36" s="40">
        <f t="shared" si="7"/>
        <v>119840</v>
      </c>
      <c r="Q36" s="40">
        <f t="shared" si="7"/>
        <v>32280</v>
      </c>
      <c r="R36" s="40">
        <f t="shared" si="7"/>
        <v>23980</v>
      </c>
      <c r="S36" s="40">
        <f t="shared" si="7"/>
        <v>1400</v>
      </c>
      <c r="T36" s="40">
        <f t="shared" si="7"/>
        <v>57660</v>
      </c>
      <c r="U36" s="40">
        <f t="shared" si="7"/>
        <v>177500</v>
      </c>
      <c r="V36" s="40">
        <f t="shared" si="7"/>
        <v>368040</v>
      </c>
    </row>
    <row r="37" spans="1:24" ht="16.5">
      <c r="L37" s="41"/>
      <c r="P37" s="41"/>
      <c r="Q37" s="41"/>
      <c r="S37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W13"/>
  <sheetViews>
    <sheetView workbookViewId="0">
      <selection activeCell="D18" sqref="D18"/>
    </sheetView>
  </sheetViews>
  <sheetFormatPr defaultRowHeight="16.5"/>
  <cols>
    <col min="1" max="1" width="7.42578125" style="43" customWidth="1"/>
    <col min="2" max="2" width="9.28515625" style="43" customWidth="1"/>
    <col min="3" max="3" width="7" style="43" customWidth="1"/>
    <col min="4" max="4" width="32.42578125" style="43" customWidth="1"/>
    <col min="5" max="23" width="16.140625" style="43" customWidth="1"/>
    <col min="24" max="16384" width="9.140625" style="43"/>
  </cols>
  <sheetData>
    <row r="4" spans="1:23">
      <c r="A4" s="42" t="s">
        <v>80</v>
      </c>
    </row>
    <row r="5" spans="1:23">
      <c r="B5" s="44"/>
      <c r="C5" s="45"/>
    </row>
    <row r="6" spans="1:23">
      <c r="B6" s="46" t="s">
        <v>81</v>
      </c>
      <c r="D6" s="47"/>
    </row>
    <row r="7" spans="1:23">
      <c r="B7" s="48"/>
      <c r="D7" s="47"/>
    </row>
    <row r="8" spans="1:23">
      <c r="D8" s="47"/>
    </row>
    <row r="9" spans="1:23" s="51" customFormat="1" ht="60.75" customHeight="1">
      <c r="A9" s="49" t="s">
        <v>82</v>
      </c>
      <c r="B9" s="49" t="s">
        <v>83</v>
      </c>
      <c r="C9" s="49" t="s">
        <v>84</v>
      </c>
      <c r="D9" s="49" t="s">
        <v>85</v>
      </c>
      <c r="E9" s="50" t="s">
        <v>8</v>
      </c>
      <c r="F9" s="8" t="s">
        <v>86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87</v>
      </c>
      <c r="N9" s="8" t="s">
        <v>17</v>
      </c>
      <c r="O9" s="8" t="s">
        <v>18</v>
      </c>
      <c r="P9" s="8" t="s">
        <v>19</v>
      </c>
      <c r="Q9" s="8" t="s">
        <v>20</v>
      </c>
      <c r="R9" s="8" t="s">
        <v>21</v>
      </c>
      <c r="S9" s="8" t="s">
        <v>22</v>
      </c>
      <c r="T9" s="8" t="s">
        <v>23</v>
      </c>
      <c r="U9" s="8" t="s">
        <v>24</v>
      </c>
      <c r="V9" s="8" t="s">
        <v>88</v>
      </c>
      <c r="W9" s="8" t="s">
        <v>26</v>
      </c>
    </row>
    <row r="10" spans="1:23" s="56" customFormat="1" ht="31.5" customHeight="1">
      <c r="A10" s="52">
        <v>1</v>
      </c>
      <c r="B10" s="53" t="s">
        <v>89</v>
      </c>
      <c r="C10" s="53" t="s">
        <v>90</v>
      </c>
      <c r="D10" s="54" t="s">
        <v>91</v>
      </c>
      <c r="E10" s="55">
        <v>724000</v>
      </c>
      <c r="F10" s="55">
        <v>764000</v>
      </c>
      <c r="G10" s="55">
        <v>796000</v>
      </c>
      <c r="H10" s="55">
        <f>E10+F10+G10</f>
        <v>2284000</v>
      </c>
      <c r="I10" s="55">
        <v>888000</v>
      </c>
      <c r="J10" s="55">
        <v>612000</v>
      </c>
      <c r="K10" s="55">
        <v>564000</v>
      </c>
      <c r="L10" s="55">
        <f>I10+J10+K10</f>
        <v>2064000</v>
      </c>
      <c r="M10" s="55">
        <f>H10+L10</f>
        <v>4348000</v>
      </c>
      <c r="N10" s="55">
        <v>776000</v>
      </c>
      <c r="O10" s="55">
        <f>'[1]neconsumat august 20 PET-CT'!F7</f>
        <v>720000</v>
      </c>
      <c r="P10" s="55">
        <f>'[1]PET-CT alocare din necons'!G10</f>
        <v>964000</v>
      </c>
      <c r="Q10" s="55">
        <f>N10+O10+P10</f>
        <v>2460000</v>
      </c>
      <c r="R10" s="55">
        <f>'[2]OCT-NOV - PET-CT'!G10</f>
        <v>928000</v>
      </c>
      <c r="S10" s="55">
        <f>'[2]OCT-NOV - PET-CT'!J10</f>
        <v>776000</v>
      </c>
      <c r="T10" s="55">
        <v>108000</v>
      </c>
      <c r="U10" s="55">
        <f>R10+S10+T10</f>
        <v>1812000</v>
      </c>
      <c r="V10" s="55">
        <f>Q10+U10</f>
        <v>4272000</v>
      </c>
      <c r="W10" s="55">
        <f>V10+M10</f>
        <v>8620000</v>
      </c>
    </row>
    <row r="11" spans="1:23" s="56" customFormat="1" ht="33">
      <c r="A11" s="52">
        <v>2</v>
      </c>
      <c r="B11" s="53" t="s">
        <v>92</v>
      </c>
      <c r="C11" s="53" t="s">
        <v>90</v>
      </c>
      <c r="D11" s="54" t="s">
        <v>93</v>
      </c>
      <c r="E11" s="55">
        <v>508000</v>
      </c>
      <c r="F11" s="55">
        <v>560000</v>
      </c>
      <c r="G11" s="55">
        <v>600000</v>
      </c>
      <c r="H11" s="55">
        <f>E11+F11+G11</f>
        <v>1668000</v>
      </c>
      <c r="I11" s="55">
        <v>700000</v>
      </c>
      <c r="J11" s="55">
        <v>448000</v>
      </c>
      <c r="K11" s="55">
        <v>380000</v>
      </c>
      <c r="L11" s="55">
        <f>I11+J11+K11</f>
        <v>1528000</v>
      </c>
      <c r="M11" s="55">
        <f>H11+L11</f>
        <v>3196000</v>
      </c>
      <c r="N11" s="55">
        <v>668000</v>
      </c>
      <c r="O11" s="55">
        <f>'[1]neconsumat august 20 PET-CT'!F8</f>
        <v>436000</v>
      </c>
      <c r="P11" s="55">
        <f>'[1]PET-CT alocare din necons'!G11</f>
        <v>732000</v>
      </c>
      <c r="Q11" s="55">
        <f>N11+O11+P11</f>
        <v>1836000</v>
      </c>
      <c r="R11" s="55">
        <f>'[2]OCT-NOV - PET-CT'!G11</f>
        <v>680000</v>
      </c>
      <c r="S11" s="55">
        <f>'[2]OCT-NOV - PET-CT'!J11</f>
        <v>576000</v>
      </c>
      <c r="T11" s="55">
        <v>56000</v>
      </c>
      <c r="U11" s="55">
        <f>R11+S11+T11</f>
        <v>1312000</v>
      </c>
      <c r="V11" s="55">
        <f>Q11+U11</f>
        <v>3148000</v>
      </c>
      <c r="W11" s="55">
        <f>V11+M11</f>
        <v>6344000</v>
      </c>
    </row>
    <row r="12" spans="1:23" s="61" customFormat="1" ht="34.5" customHeight="1">
      <c r="A12" s="57"/>
      <c r="B12" s="58"/>
      <c r="C12" s="58"/>
      <c r="D12" s="59" t="s">
        <v>79</v>
      </c>
      <c r="E12" s="60">
        <f t="shared" ref="E12:W12" si="0">E10+E11</f>
        <v>1232000</v>
      </c>
      <c r="F12" s="60">
        <f t="shared" si="0"/>
        <v>1324000</v>
      </c>
      <c r="G12" s="60">
        <f t="shared" si="0"/>
        <v>1396000</v>
      </c>
      <c r="H12" s="60">
        <f t="shared" si="0"/>
        <v>3952000</v>
      </c>
      <c r="I12" s="60">
        <f t="shared" si="0"/>
        <v>1588000</v>
      </c>
      <c r="J12" s="60">
        <f t="shared" si="0"/>
        <v>1060000</v>
      </c>
      <c r="K12" s="60">
        <f t="shared" si="0"/>
        <v>944000</v>
      </c>
      <c r="L12" s="60">
        <f t="shared" si="0"/>
        <v>3592000</v>
      </c>
      <c r="M12" s="60">
        <f t="shared" si="0"/>
        <v>7544000</v>
      </c>
      <c r="N12" s="60">
        <f t="shared" si="0"/>
        <v>1444000</v>
      </c>
      <c r="O12" s="60">
        <f t="shared" si="0"/>
        <v>1156000</v>
      </c>
      <c r="P12" s="60">
        <f t="shared" si="0"/>
        <v>1696000</v>
      </c>
      <c r="Q12" s="60">
        <f t="shared" si="0"/>
        <v>4296000</v>
      </c>
      <c r="R12" s="60">
        <f t="shared" si="0"/>
        <v>1608000</v>
      </c>
      <c r="S12" s="60">
        <f t="shared" si="0"/>
        <v>1352000</v>
      </c>
      <c r="T12" s="60">
        <f t="shared" si="0"/>
        <v>164000</v>
      </c>
      <c r="U12" s="60">
        <f t="shared" si="0"/>
        <v>3124000</v>
      </c>
      <c r="V12" s="60">
        <f t="shared" si="0"/>
        <v>7420000</v>
      </c>
      <c r="W12" s="60">
        <f t="shared" si="0"/>
        <v>14964000</v>
      </c>
    </row>
    <row r="13" spans="1:23"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2020-10-21T13:23:19Z</dcterms:created>
  <dcterms:modified xsi:type="dcterms:W3CDTF">2020-10-21T13:28:39Z</dcterms:modified>
</cp:coreProperties>
</file>